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4NRed" sheetId="1" r:id="rId1"/>
  </sheets>
  <definedNames>
    <definedName name="_xlnm.Print_Area" localSheetId="0">Corn2014NRed!$A$1:$G$63</definedName>
  </definedNames>
  <calcPr calcId="145621"/>
</workbook>
</file>

<file path=xl/calcChain.xml><?xml version="1.0" encoding="utf-8"?>
<calcChain xmlns="http://schemas.openxmlformats.org/spreadsheetml/2006/main">
  <c r="D15" i="1" l="1"/>
  <c r="F13" i="1" l="1"/>
  <c r="F11" i="1"/>
  <c r="F12" i="1"/>
  <c r="F15" i="1"/>
  <c r="F16" i="1"/>
  <c r="F17" i="1"/>
  <c r="F18" i="1"/>
  <c r="F19" i="1"/>
  <c r="F20" i="1"/>
  <c r="F21" i="1"/>
  <c r="F22" i="1"/>
  <c r="F23" i="1"/>
  <c r="F24" i="1"/>
  <c r="F25" i="1"/>
  <c r="D26" i="1"/>
  <c r="F26" i="1"/>
  <c r="D27" i="1"/>
  <c r="F27" i="1"/>
  <c r="F28" i="1"/>
  <c r="F29" i="1"/>
  <c r="F30" i="1"/>
  <c r="F31" i="1"/>
  <c r="F32" i="1"/>
  <c r="F39" i="1"/>
  <c r="F38" i="1"/>
  <c r="R31" i="1"/>
  <c r="F40" i="1"/>
  <c r="F33" i="1" l="1"/>
  <c r="F35" i="1" s="1"/>
  <c r="C53" i="1" s="1"/>
  <c r="D54" i="1" l="1"/>
  <c r="F54" i="1"/>
  <c r="E54" i="1"/>
  <c r="G53" i="1"/>
  <c r="D41" i="1"/>
  <c r="F41" i="1" s="1"/>
  <c r="F43" i="1" s="1"/>
  <c r="F46" i="1" s="1"/>
  <c r="G57" i="1"/>
  <c r="F57" i="1"/>
  <c r="C56" i="1"/>
  <c r="E53" i="1"/>
  <c r="G56" i="1"/>
  <c r="F53" i="1"/>
  <c r="D53" i="1"/>
  <c r="D55" i="1"/>
  <c r="F55" i="1"/>
  <c r="E57" i="1"/>
  <c r="C55" i="1"/>
  <c r="E56" i="1"/>
  <c r="C54" i="1"/>
  <c r="D56" i="1"/>
  <c r="G54" i="1"/>
  <c r="G55" i="1"/>
  <c r="E55" i="1"/>
  <c r="C57" i="1"/>
  <c r="D57" i="1"/>
  <c r="F56" i="1"/>
</calcChain>
</file>

<file path=xl/sharedStrings.xml><?xml version="1.0" encoding="utf-8"?>
<sst xmlns="http://schemas.openxmlformats.org/spreadsheetml/2006/main" count="143" uniqueCount="70">
  <si>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</si>
  <si>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</si>
  <si>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</si>
  <si>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</si>
  <si>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</si>
  <si>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</si>
  <si>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</si>
  <si>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</si>
  <si>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</si>
  <si>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</si>
  <si>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</si>
  <si>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</si>
  <si>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</si>
  <si>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</si>
  <si>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</si>
  <si>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</si>
  <si>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</si>
  <si>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</si>
  <si>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</si>
  <si>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</si>
  <si>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</si>
  <si>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</si>
  <si>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</si>
  <si>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</si>
  <si>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</si>
  <si>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</si>
  <si>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</si>
  <si>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</si>
  <si>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</si>
  <si>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</si>
  <si>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</si>
  <si>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</si>
  <si>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</si>
  <si>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</si>
  <si>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</si>
  <si>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</si>
  <si>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</si>
  <si>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</si>
  <si>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</si>
  <si>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</si>
  <si>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</si>
  <si>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</si>
  <si>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</si>
  <si>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</si>
  <si>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</si>
  <si>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</si>
  <si>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</si>
  <si>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</si>
  <si>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</si>
  <si>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</si>
  <si>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</si>
  <si>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</si>
  <si>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</si>
  <si>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</si>
  <si>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</si>
  <si>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</si>
  <si>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</si>
  <si>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</si>
  <si>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</si>
  <si>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</si>
  <si>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</si>
  <si>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</si>
  <si>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</si>
  <si>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</si>
  <si>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</si>
  <si>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</si>
  <si>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</si>
  <si>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CORN  North Ala. Reduced Tillage- Enterprise Planning Budget Summary</t>
  </si>
  <si>
    <t>ALABAMA, 2014</t>
  </si>
  <si>
    <t>* N rate 1.2 lb. N/Yield Goal Bushel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</si>
</sst>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4" fontId="26" fillId="0" borderId="0" xfId="0" quotePrefix="1" applyNumberFormat="1" applyFont="1" applyAlignment="1" applyProtection="1">
      <alignment horizontal="right"/>
      <protection locked="0"/>
    </xf>
    <xf numFmtId="167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/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7.664062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67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4" t="s">
        <v>65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5">
        <v>120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 t="s">
        <v>68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29" t="s">
        <v>17</v>
      </c>
      <c r="D11" s="30">
        <v>28</v>
      </c>
      <c r="E11" s="31">
        <v>3.2</v>
      </c>
      <c r="F11" s="32">
        <f>+E11*D11</f>
        <v>89.600000000000009</v>
      </c>
      <c r="G11" s="27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8" t="s">
        <v>54</v>
      </c>
      <c r="C12" s="29" t="s">
        <v>20</v>
      </c>
      <c r="D12" s="31">
        <v>0.25</v>
      </c>
      <c r="E12" s="31">
        <v>12</v>
      </c>
      <c r="F12" s="32">
        <f>+E12*D12</f>
        <v>3</v>
      </c>
      <c r="G12" s="27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19</v>
      </c>
      <c r="C13" s="29" t="s">
        <v>20</v>
      </c>
      <c r="D13" s="31">
        <v>1</v>
      </c>
      <c r="E13" s="31">
        <v>0</v>
      </c>
      <c r="F13" s="32">
        <f>+E13*D13</f>
        <v>0</v>
      </c>
      <c r="G13" s="27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21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55</v>
      </c>
      <c r="C15" s="29" t="s">
        <v>22</v>
      </c>
      <c r="D15" s="76">
        <f>+F3*1.2</f>
        <v>144</v>
      </c>
      <c r="E15" s="31">
        <v>0.6</v>
      </c>
      <c r="F15" s="32">
        <f t="shared" ref="F15:F32" si="0">+E15*D15</f>
        <v>86.399999999999991</v>
      </c>
      <c r="G15" s="33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23</v>
      </c>
      <c r="C16" s="29" t="s">
        <v>22</v>
      </c>
      <c r="D16" s="34">
        <v>60</v>
      </c>
      <c r="E16" s="31">
        <v>0.45</v>
      </c>
      <c r="F16" s="32">
        <f t="shared" si="0"/>
        <v>27</v>
      </c>
      <c r="G16" s="27" t="s">
        <v>18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24</v>
      </c>
      <c r="C17" s="29" t="s">
        <v>22</v>
      </c>
      <c r="D17" s="34">
        <v>60</v>
      </c>
      <c r="E17" s="31">
        <v>0.45</v>
      </c>
      <c r="F17" s="32">
        <f t="shared" si="0"/>
        <v>27</v>
      </c>
      <c r="G17" s="27" t="s">
        <v>18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25</v>
      </c>
      <c r="C18" s="29" t="s">
        <v>20</v>
      </c>
      <c r="D18" s="30">
        <v>1</v>
      </c>
      <c r="E18" s="31">
        <v>8</v>
      </c>
      <c r="F18" s="32">
        <f t="shared" si="0"/>
        <v>8</v>
      </c>
      <c r="G18" s="27" t="s">
        <v>18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26</v>
      </c>
      <c r="C19" s="29" t="s">
        <v>27</v>
      </c>
      <c r="D19" s="30">
        <v>0.33</v>
      </c>
      <c r="E19" s="31">
        <v>35</v>
      </c>
      <c r="F19" s="32">
        <f t="shared" si="0"/>
        <v>11.55</v>
      </c>
      <c r="G19" s="27" t="s">
        <v>18</v>
      </c>
      <c r="H19" s="8"/>
      <c r="I19" s="8"/>
      <c r="J19" s="8"/>
      <c r="K19" s="8"/>
      <c r="L19" s="8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 t="s">
        <v>0</v>
      </c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28</v>
      </c>
      <c r="C20" s="29" t="s">
        <v>20</v>
      </c>
      <c r="D20" s="30">
        <v>1</v>
      </c>
      <c r="E20" s="31">
        <v>26</v>
      </c>
      <c r="F20" s="32">
        <f t="shared" si="0"/>
        <v>26</v>
      </c>
      <c r="G20" s="27" t="s">
        <v>18</v>
      </c>
      <c r="H20" s="8"/>
      <c r="I20" s="8"/>
      <c r="J20" s="8"/>
      <c r="K20" s="8"/>
      <c r="L20" s="8"/>
      <c r="M20" s="3"/>
      <c r="N20" s="3"/>
      <c r="O20" s="10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29</v>
      </c>
      <c r="C21" s="29" t="s">
        <v>20</v>
      </c>
      <c r="D21" s="30">
        <v>1</v>
      </c>
      <c r="E21" s="31">
        <v>16</v>
      </c>
      <c r="F21" s="32">
        <f t="shared" si="0"/>
        <v>16</v>
      </c>
      <c r="G21" s="27" t="s">
        <v>18</v>
      </c>
      <c r="H21" s="8"/>
      <c r="I21" s="8"/>
      <c r="J21" s="8"/>
      <c r="K21" s="8"/>
      <c r="L21" s="8"/>
      <c r="M21" s="3"/>
      <c r="N21" s="4"/>
      <c r="O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30</v>
      </c>
      <c r="C22" s="29" t="s">
        <v>20</v>
      </c>
      <c r="D22" s="30">
        <v>1</v>
      </c>
      <c r="E22" s="31">
        <v>0</v>
      </c>
      <c r="F22" s="32">
        <f t="shared" si="0"/>
        <v>0</v>
      </c>
      <c r="G22" s="27" t="s">
        <v>18</v>
      </c>
      <c r="H22" s="8"/>
      <c r="I22" s="8"/>
      <c r="J22" s="8"/>
      <c r="K22" s="8"/>
      <c r="L22" s="8"/>
      <c r="M22" s="3"/>
      <c r="N22" s="3"/>
      <c r="O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31</v>
      </c>
      <c r="C23" s="29" t="s">
        <v>20</v>
      </c>
      <c r="D23" s="30">
        <v>1</v>
      </c>
      <c r="E23" s="31">
        <v>0</v>
      </c>
      <c r="F23" s="32">
        <f t="shared" si="0"/>
        <v>0</v>
      </c>
      <c r="G23" s="27" t="s">
        <v>18</v>
      </c>
      <c r="H23" s="8"/>
      <c r="I23" s="8"/>
      <c r="J23" s="8"/>
      <c r="K23" s="8"/>
      <c r="L23" s="8"/>
      <c r="M23" s="3"/>
      <c r="N23" s="3"/>
      <c r="O23" s="3"/>
      <c r="P23" s="3"/>
      <c r="Q23" s="3"/>
      <c r="S23" s="3"/>
      <c r="T23" s="3"/>
      <c r="U23" s="3"/>
      <c r="V23" s="3"/>
      <c r="W23" s="3"/>
      <c r="X23" s="3"/>
      <c r="Y23" s="3"/>
      <c r="Z23" s="5"/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36" t="s">
        <v>32</v>
      </c>
      <c r="C24" s="29" t="s">
        <v>20</v>
      </c>
      <c r="D24" s="30">
        <v>0</v>
      </c>
      <c r="E24" s="31">
        <v>5</v>
      </c>
      <c r="F24" s="32">
        <f t="shared" si="0"/>
        <v>0</v>
      </c>
      <c r="G24" s="27" t="s">
        <v>18</v>
      </c>
      <c r="H24" s="8"/>
      <c r="I24" s="8"/>
      <c r="J24" s="8"/>
      <c r="K24" s="8"/>
      <c r="L24" s="8"/>
      <c r="M24" s="3"/>
      <c r="N24" s="3"/>
      <c r="O24" s="3"/>
      <c r="P24" s="37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28" t="s">
        <v>59</v>
      </c>
      <c r="C25" s="29" t="s">
        <v>60</v>
      </c>
      <c r="D25" s="30">
        <v>0</v>
      </c>
      <c r="E25" s="31">
        <v>12</v>
      </c>
      <c r="F25" s="32">
        <f>+E25*D25</f>
        <v>0</v>
      </c>
      <c r="G25" s="27" t="s">
        <v>18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33</v>
      </c>
      <c r="C26" s="29" t="s">
        <v>34</v>
      </c>
      <c r="D26" s="77">
        <f>+F3</f>
        <v>120</v>
      </c>
      <c r="E26" s="31">
        <v>0.25</v>
      </c>
      <c r="F26" s="32">
        <f t="shared" si="0"/>
        <v>30</v>
      </c>
      <c r="G26" s="27" t="s">
        <v>18</v>
      </c>
      <c r="I26" s="8"/>
      <c r="J26" s="8"/>
      <c r="M26" s="3"/>
      <c r="N26" s="4"/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5" t="s">
        <v>0</v>
      </c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35</v>
      </c>
      <c r="C27" s="29" t="s">
        <v>34</v>
      </c>
      <c r="D27" s="77">
        <f>+F3</f>
        <v>120</v>
      </c>
      <c r="E27" s="31">
        <v>0.3</v>
      </c>
      <c r="F27" s="32">
        <f t="shared" si="0"/>
        <v>36</v>
      </c>
      <c r="G27" s="27" t="s">
        <v>18</v>
      </c>
      <c r="H27" s="8"/>
      <c r="I27" s="8"/>
      <c r="J27" s="8"/>
      <c r="K27" s="8"/>
      <c r="L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36</v>
      </c>
      <c r="C28" s="29" t="s">
        <v>20</v>
      </c>
      <c r="D28" s="30">
        <v>1</v>
      </c>
      <c r="E28" s="31">
        <v>20</v>
      </c>
      <c r="F28" s="32">
        <f t="shared" si="0"/>
        <v>20</v>
      </c>
      <c r="G28" s="27" t="s">
        <v>18</v>
      </c>
      <c r="H28" s="8"/>
      <c r="I28" s="8"/>
      <c r="J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37</v>
      </c>
      <c r="C29" s="29" t="s">
        <v>20</v>
      </c>
      <c r="D29" s="38">
        <v>0</v>
      </c>
      <c r="E29" s="31">
        <v>9</v>
      </c>
      <c r="F29" s="32">
        <f t="shared" si="0"/>
        <v>0</v>
      </c>
      <c r="G29" s="27" t="s">
        <v>18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38</v>
      </c>
      <c r="C30" s="29" t="s">
        <v>20</v>
      </c>
      <c r="D30" s="38">
        <v>0</v>
      </c>
      <c r="E30" s="31">
        <v>40</v>
      </c>
      <c r="F30" s="32">
        <f t="shared" si="0"/>
        <v>0</v>
      </c>
      <c r="G30" s="27" t="s">
        <v>18</v>
      </c>
      <c r="H30" s="8"/>
      <c r="I30" s="8"/>
      <c r="J30" s="8"/>
      <c r="K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28" t="s">
        <v>39</v>
      </c>
      <c r="C31" s="29" t="s">
        <v>40</v>
      </c>
      <c r="D31" s="38">
        <v>1</v>
      </c>
      <c r="E31" s="31">
        <v>11.25</v>
      </c>
      <c r="F31" s="32">
        <f t="shared" si="0"/>
        <v>11.25</v>
      </c>
      <c r="G31" s="27" t="s">
        <v>18</v>
      </c>
      <c r="H31" s="8"/>
      <c r="I31" s="8"/>
      <c r="J31" s="8"/>
      <c r="K31" s="8"/>
      <c r="L31" s="8"/>
      <c r="M31" s="3"/>
      <c r="N31" s="4"/>
      <c r="O31" s="10"/>
      <c r="P31" s="3"/>
      <c r="Q31" s="3"/>
      <c r="R31" s="3">
        <f>220*0.04</f>
        <v>8.8000000000000007</v>
      </c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B32" s="28" t="s">
        <v>41</v>
      </c>
      <c r="C32" s="29" t="s">
        <v>20</v>
      </c>
      <c r="D32" s="30">
        <v>1</v>
      </c>
      <c r="E32" s="31">
        <v>23</v>
      </c>
      <c r="F32" s="32">
        <f t="shared" si="0"/>
        <v>23</v>
      </c>
      <c r="G32" s="27" t="s">
        <v>18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customHeight="1" x14ac:dyDescent="0.25">
      <c r="A33" s="8"/>
      <c r="B33" s="28" t="s">
        <v>42</v>
      </c>
      <c r="C33" s="29" t="s">
        <v>43</v>
      </c>
      <c r="D33" s="39"/>
      <c r="E33" s="40">
        <v>5.5E-2</v>
      </c>
      <c r="F33" s="41">
        <f>+(SUM(F11:F32)*E33)/2</f>
        <v>11.407</v>
      </c>
      <c r="G33" s="27" t="s">
        <v>18</v>
      </c>
      <c r="H33" s="8"/>
      <c r="I33" s="8"/>
      <c r="J33" s="8"/>
      <c r="K33" s="42"/>
      <c r="M33" s="3"/>
      <c r="N33" s="3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5" t="s">
        <v>0</v>
      </c>
      <c r="AO33" s="3"/>
      <c r="AP33" s="3"/>
      <c r="AQ33" s="3"/>
      <c r="AR33" s="3"/>
      <c r="AS33" s="3"/>
      <c r="AT33" s="3"/>
      <c r="AU33" s="3"/>
    </row>
    <row r="34" spans="1:47" ht="8.25" customHeight="1" x14ac:dyDescent="0.25">
      <c r="A34" s="8"/>
      <c r="B34" s="16"/>
      <c r="C34" s="10"/>
      <c r="D34" s="43"/>
      <c r="E34" s="42" t="s">
        <v>44</v>
      </c>
      <c r="F34" s="32"/>
      <c r="G34" s="27"/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O34" s="3"/>
      <c r="AP34" s="3"/>
      <c r="AQ34" s="3"/>
      <c r="AR34" s="3"/>
      <c r="AS34" s="3"/>
      <c r="AT34" s="3"/>
      <c r="AU34" s="3"/>
    </row>
    <row r="35" spans="1:47" ht="13.8" x14ac:dyDescent="0.25">
      <c r="A35" s="1" t="s">
        <v>45</v>
      </c>
      <c r="B35" s="8"/>
      <c r="C35" s="8"/>
      <c r="D35" s="42"/>
      <c r="E35" s="42"/>
      <c r="F35" s="44">
        <f>SUM(F11:F33)</f>
        <v>426.20699999999999</v>
      </c>
      <c r="G35" s="27" t="s">
        <v>18</v>
      </c>
      <c r="H35" s="8"/>
      <c r="I35" s="42"/>
      <c r="J35" s="42"/>
      <c r="K35" s="8"/>
      <c r="L35" s="8"/>
      <c r="M35" s="3"/>
      <c r="N35" s="21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O35" s="3"/>
      <c r="AP35" s="3"/>
      <c r="AQ35" s="3"/>
      <c r="AR35" s="3"/>
      <c r="AS35" s="3"/>
      <c r="AT35" s="3"/>
      <c r="AU35" s="3"/>
    </row>
    <row r="36" spans="1:47" ht="14.25" customHeight="1" x14ac:dyDescent="0.25">
      <c r="A36" s="8"/>
      <c r="B36" s="45" t="s">
        <v>56</v>
      </c>
      <c r="C36" s="8"/>
      <c r="E36" s="3"/>
      <c r="F36" s="46"/>
      <c r="G36" s="8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s">
        <v>0</v>
      </c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46</v>
      </c>
      <c r="B37" s="8"/>
      <c r="C37" s="8"/>
      <c r="D37" s="42"/>
      <c r="E37" s="42"/>
      <c r="F37" s="32"/>
      <c r="G37" s="8"/>
      <c r="H37" s="8"/>
      <c r="I37" s="8"/>
      <c r="J37" s="8"/>
      <c r="K37" s="8"/>
      <c r="L37" s="8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 t="s">
        <v>0</v>
      </c>
      <c r="AO37" s="3"/>
      <c r="AP37" s="3"/>
      <c r="AQ37" s="3"/>
      <c r="AR37" s="3"/>
      <c r="AS37" s="3"/>
      <c r="AT37" s="3"/>
      <c r="AU37" s="3"/>
    </row>
    <row r="38" spans="1:47" ht="13.8" x14ac:dyDescent="0.25">
      <c r="A38" s="8"/>
      <c r="B38" s="28" t="s">
        <v>41</v>
      </c>
      <c r="C38" s="29" t="s">
        <v>20</v>
      </c>
      <c r="D38" s="31">
        <v>1</v>
      </c>
      <c r="E38" s="31">
        <v>27</v>
      </c>
      <c r="F38" s="32">
        <f>+E38*D38</f>
        <v>27</v>
      </c>
      <c r="G38" s="27" t="s">
        <v>18</v>
      </c>
      <c r="H38" s="8"/>
      <c r="I38" s="8"/>
      <c r="J38" s="8"/>
      <c r="K38" s="8"/>
      <c r="L38" s="8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8"/>
      <c r="B39" s="28" t="s">
        <v>59</v>
      </c>
      <c r="C39" s="29" t="s">
        <v>20</v>
      </c>
      <c r="D39" s="31">
        <v>0</v>
      </c>
      <c r="E39" s="31">
        <v>125</v>
      </c>
      <c r="F39" s="32">
        <f>+E39*D39</f>
        <v>0</v>
      </c>
      <c r="G39" s="27" t="s">
        <v>18</v>
      </c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47</v>
      </c>
      <c r="C40" s="29" t="s">
        <v>20</v>
      </c>
      <c r="D40" s="31">
        <v>1</v>
      </c>
      <c r="E40" s="31">
        <v>0</v>
      </c>
      <c r="F40" s="32">
        <f>E40*D40</f>
        <v>0</v>
      </c>
      <c r="G40" s="27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/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48</v>
      </c>
      <c r="C41" s="29" t="s">
        <v>43</v>
      </c>
      <c r="D41" s="31">
        <f>+F35</f>
        <v>426.20699999999999</v>
      </c>
      <c r="E41" s="31">
        <v>0.08</v>
      </c>
      <c r="F41" s="32">
        <f>E41*D41</f>
        <v>34.096559999999997</v>
      </c>
      <c r="G41" s="27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s">
        <v>0</v>
      </c>
      <c r="AO41" s="3"/>
      <c r="AP41" s="3"/>
      <c r="AQ41" s="3"/>
      <c r="AR41" s="3"/>
      <c r="AS41" s="3"/>
      <c r="AT41" s="3"/>
      <c r="AU41" s="3"/>
    </row>
    <row r="42" spans="1:47" ht="8.25" customHeight="1" x14ac:dyDescent="0.25">
      <c r="A42" s="8"/>
      <c r="B42" s="8"/>
      <c r="C42" s="3"/>
      <c r="D42" s="42"/>
      <c r="E42" s="42"/>
      <c r="F42" s="32"/>
      <c r="G42" s="47"/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 t="s">
        <v>0</v>
      </c>
      <c r="AO42" s="3"/>
      <c r="AP42" s="3"/>
      <c r="AQ42" s="3"/>
      <c r="AR42" s="3"/>
      <c r="AS42" s="3"/>
      <c r="AT42" s="3"/>
      <c r="AU42" s="3"/>
    </row>
    <row r="43" spans="1:47" ht="13.8" x14ac:dyDescent="0.25">
      <c r="A43" s="1" t="s">
        <v>49</v>
      </c>
      <c r="B43" s="8"/>
      <c r="C43" s="3"/>
      <c r="D43" s="42"/>
      <c r="E43" s="42"/>
      <c r="F43" s="44">
        <f>SUM(F38:F41)</f>
        <v>61.096559999999997</v>
      </c>
      <c r="G43" s="27" t="s">
        <v>18</v>
      </c>
      <c r="H43" s="8"/>
      <c r="I43" s="42"/>
      <c r="J43" s="42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O43" s="3"/>
      <c r="AP43" s="3"/>
      <c r="AQ43" s="3"/>
      <c r="AR43" s="3"/>
      <c r="AS43" s="3"/>
      <c r="AT43" s="3"/>
      <c r="AU43" s="3"/>
    </row>
    <row r="44" spans="1:47" ht="13.8" x14ac:dyDescent="0.25">
      <c r="A44" s="1"/>
      <c r="B44" s="45" t="s">
        <v>57</v>
      </c>
      <c r="C44" s="3"/>
      <c r="E44" s="42"/>
      <c r="F44" s="32"/>
      <c r="G44" s="27"/>
      <c r="H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O44" s="3"/>
      <c r="AP44" s="3"/>
      <c r="AQ44" s="3"/>
      <c r="AR44" s="3"/>
      <c r="AS44" s="3"/>
      <c r="AT44" s="3"/>
      <c r="AU44" s="3"/>
    </row>
    <row r="45" spans="1:47" ht="13.8" x14ac:dyDescent="0.25">
      <c r="A45" s="8"/>
      <c r="B45" s="8"/>
      <c r="C45" s="8"/>
      <c r="D45" s="42"/>
      <c r="E45" s="42"/>
      <c r="F45" s="32"/>
      <c r="G45" s="8"/>
      <c r="H45" s="8"/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4.25" customHeight="1" x14ac:dyDescent="0.25">
      <c r="A46" s="48" t="s">
        <v>50</v>
      </c>
      <c r="B46" s="49"/>
      <c r="C46" s="49"/>
      <c r="D46" s="50"/>
      <c r="E46" s="50"/>
      <c r="F46" s="51">
        <f>F35+F43</f>
        <v>487.30356</v>
      </c>
      <c r="G46" s="33" t="s">
        <v>18</v>
      </c>
      <c r="H46" s="20"/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customHeight="1" x14ac:dyDescent="0.25">
      <c r="B47" s="45" t="s">
        <v>58</v>
      </c>
      <c r="C47" s="52"/>
      <c r="E47" s="3"/>
      <c r="F47" s="53"/>
      <c r="G47" s="54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5" t="s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3.8" x14ac:dyDescent="0.25">
      <c r="B48" s="1"/>
      <c r="C48" s="12"/>
      <c r="D48" s="12"/>
      <c r="E48" s="8"/>
      <c r="F48" s="8"/>
      <c r="G48" s="8"/>
      <c r="I48" s="8"/>
      <c r="J48" s="8"/>
      <c r="K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3.8" x14ac:dyDescent="0.25">
      <c r="A49" s="55"/>
      <c r="B49" s="6" t="s">
        <v>66</v>
      </c>
      <c r="C49" s="8"/>
      <c r="D49" s="8"/>
      <c r="E49" s="8"/>
      <c r="F49" s="8"/>
      <c r="G49" s="5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4.25" customHeight="1" x14ac:dyDescent="0.25">
      <c r="A50" s="55"/>
      <c r="B50" s="6" t="s">
        <v>63</v>
      </c>
      <c r="C50" s="55"/>
      <c r="D50" s="57"/>
      <c r="E50" s="57"/>
      <c r="F50" s="57"/>
      <c r="G50" s="5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customHeight="1" x14ac:dyDescent="0.25">
      <c r="A51" s="55"/>
      <c r="B51" s="61"/>
      <c r="C51" s="62" t="s">
        <v>62</v>
      </c>
      <c r="D51" s="63"/>
      <c r="E51" s="64"/>
      <c r="F51" s="63"/>
      <c r="G51" s="6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5"/>
      <c r="B52" s="66" t="s">
        <v>61</v>
      </c>
      <c r="C52" s="67">
        <v>4</v>
      </c>
      <c r="D52" s="68">
        <v>4.5</v>
      </c>
      <c r="E52" s="68">
        <v>5</v>
      </c>
      <c r="F52" s="68">
        <v>5.5</v>
      </c>
      <c r="G52" s="69">
        <v>6</v>
      </c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5" t="s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5" customHeight="1" x14ac:dyDescent="0.25">
      <c r="A53" s="55"/>
      <c r="B53" s="70">
        <v>100</v>
      </c>
      <c r="C53" s="78">
        <f>+(C$52*$B53)-($F$35-$F$26-$F$27)-($B53*($E$26+$E$27))</f>
        <v>-15.207000000000001</v>
      </c>
      <c r="D53" s="79">
        <f t="shared" ref="D53:G57" si="1">+(D$52*$B53)-($F$35-$F$26-$F$26)-($B53*($E$26+$E$27))</f>
        <v>28.792999999999999</v>
      </c>
      <c r="E53" s="79">
        <f t="shared" si="1"/>
        <v>78.793000000000006</v>
      </c>
      <c r="F53" s="79">
        <f t="shared" si="1"/>
        <v>128.79300000000001</v>
      </c>
      <c r="G53" s="80">
        <f t="shared" si="1"/>
        <v>178.79300000000001</v>
      </c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5" t="s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5" customHeight="1" x14ac:dyDescent="0.25">
      <c r="A54" s="55"/>
      <c r="B54" s="71">
        <v>110</v>
      </c>
      <c r="C54" s="81">
        <f>+(C$52*$B54)-($F$35-$F$26-$F$26)-($B54*($E$26+$E$27))</f>
        <v>13.292999999999999</v>
      </c>
      <c r="D54" s="82">
        <f t="shared" si="1"/>
        <v>68.293000000000006</v>
      </c>
      <c r="E54" s="82">
        <f t="shared" si="1"/>
        <v>123.29300000000001</v>
      </c>
      <c r="F54" s="82">
        <f t="shared" si="1"/>
        <v>178.29300000000001</v>
      </c>
      <c r="G54" s="83">
        <f t="shared" si="1"/>
        <v>233.29300000000001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5"/>
      <c r="B55" s="71">
        <v>120</v>
      </c>
      <c r="C55" s="81">
        <f>+(C$52*$B55)-($F$35-$F$26-$F$26)-($B55*($E$26+$E$27))</f>
        <v>47.793000000000006</v>
      </c>
      <c r="D55" s="82">
        <f t="shared" si="1"/>
        <v>107.79300000000001</v>
      </c>
      <c r="E55" s="82">
        <f t="shared" si="1"/>
        <v>167.79300000000001</v>
      </c>
      <c r="F55" s="82">
        <f t="shared" si="1"/>
        <v>227.79300000000001</v>
      </c>
      <c r="G55" s="83">
        <f t="shared" si="1"/>
        <v>287.79300000000001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5"/>
      <c r="B56" s="71">
        <v>130</v>
      </c>
      <c r="C56" s="81">
        <f>+(C$52*$B56)-($F$35-$F$26-$F$26)-($B56*($E$26+$E$27))</f>
        <v>82.293000000000006</v>
      </c>
      <c r="D56" s="82">
        <f t="shared" si="1"/>
        <v>147.29300000000001</v>
      </c>
      <c r="E56" s="82">
        <f t="shared" si="1"/>
        <v>212.29300000000001</v>
      </c>
      <c r="F56" s="82">
        <f t="shared" si="1"/>
        <v>277.29300000000001</v>
      </c>
      <c r="G56" s="83">
        <f t="shared" si="1"/>
        <v>342.29300000000001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 t="s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5"/>
      <c r="B57" s="72">
        <v>140</v>
      </c>
      <c r="C57" s="84">
        <f>+(C$52*$B57)-($F$35-$F$26-$F$26)-($B57*($E$26+$E$27))</f>
        <v>116.79300000000001</v>
      </c>
      <c r="D57" s="85">
        <f t="shared" si="1"/>
        <v>186.79300000000001</v>
      </c>
      <c r="E57" s="85">
        <f t="shared" si="1"/>
        <v>256.79300000000001</v>
      </c>
      <c r="F57" s="85">
        <f t="shared" si="1"/>
        <v>326.79300000000001</v>
      </c>
      <c r="G57" s="86">
        <f t="shared" si="1"/>
        <v>396.79300000000001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2" t="s">
        <v>69</v>
      </c>
      <c r="D58" s="3"/>
      <c r="E58" s="3"/>
      <c r="F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73" t="s">
        <v>64</v>
      </c>
      <c r="B59" s="58"/>
      <c r="C59" s="58"/>
      <c r="D59" s="45"/>
      <c r="E59" s="3"/>
      <c r="F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59"/>
      <c r="B60" s="58"/>
      <c r="C60" s="58"/>
      <c r="D60" s="58"/>
      <c r="AR60" s="3"/>
      <c r="AS60" s="3"/>
      <c r="AT60" s="3"/>
      <c r="AU60" s="3"/>
    </row>
    <row r="61" spans="1:47" x14ac:dyDescent="0.25">
      <c r="A61" s="60" t="s">
        <v>51</v>
      </c>
      <c r="B61" s="58"/>
      <c r="C61" s="58"/>
      <c r="D61" s="58"/>
    </row>
    <row r="62" spans="1:47" x14ac:dyDescent="0.25">
      <c r="A62" s="60" t="s">
        <v>52</v>
      </c>
      <c r="B62" s="58"/>
      <c r="C62" s="58"/>
      <c r="D62" s="58"/>
    </row>
    <row r="63" spans="1:47" x14ac:dyDescent="0.25">
      <c r="A63" s="60" t="s">
        <v>53</v>
      </c>
      <c r="B63" s="58"/>
      <c r="C63" s="58"/>
      <c r="D63" s="58"/>
    </row>
    <row r="64" spans="1:47" x14ac:dyDescent="0.25">
      <c r="A64" s="59"/>
      <c r="B64" s="58"/>
      <c r="C64" s="58"/>
      <c r="D64" s="58"/>
    </row>
    <row r="65" spans="1:47" x14ac:dyDescent="0.25">
      <c r="A65" s="59"/>
      <c r="B65" s="58"/>
      <c r="C65" s="58"/>
      <c r="D65" s="58"/>
    </row>
    <row r="73" spans="1:47" ht="13.8" x14ac:dyDescent="0.25">
      <c r="A73" s="8"/>
    </row>
    <row r="74" spans="1:47" ht="13.8" x14ac:dyDescent="0.25">
      <c r="A74" s="8"/>
      <c r="AR74" s="3"/>
      <c r="AS74" s="3"/>
      <c r="AT74" s="3"/>
      <c r="AU74" s="3"/>
    </row>
    <row r="75" spans="1:47" x14ac:dyDescent="0.25">
      <c r="AR75" s="3"/>
      <c r="AS75" s="3"/>
      <c r="AT75" s="3"/>
      <c r="AU75" s="3"/>
    </row>
    <row r="76" spans="1:47" x14ac:dyDescent="0.25">
      <c r="AR76" s="3"/>
      <c r="AS76" s="3"/>
      <c r="AT76" s="3"/>
      <c r="AU76" s="3"/>
    </row>
    <row r="77" spans="1:4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60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60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6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60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6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86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Corn2014NRed</vt:lpstr>
      <vt:lpstr>Corn2014NRed!Print_Area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2014-03-21T13:17:20Z</dcterms:modified>
</cp:coreProperties>
</file>