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192" windowHeight="7932"/>
  </bookViews>
  <sheets>
    <sheet name="Soybean2XCrop2015" sheetId="1" r:id="rId1"/>
  </sheets>
  <definedNames>
    <definedName name="_xlnm.Print_Area" localSheetId="0">Soybean2XCrop2015!$A$1:$G$60</definedName>
  </definedNames>
  <calcPr calcId="145621"/>
</workbook>
</file>

<file path=xl/calcChain.xml><?xml version="1.0" encoding="utf-8"?>
<calcChain xmlns="http://schemas.openxmlformats.org/spreadsheetml/2006/main">
  <c r="F27" i="1" l="1"/>
  <c r="F15" i="1" l="1"/>
  <c r="F24" i="1" l="1"/>
  <c r="D23" i="1"/>
  <c r="F23" i="1"/>
  <c r="D24" i="1"/>
  <c r="F28" i="1"/>
  <c r="F11" i="1"/>
  <c r="F13" i="1"/>
  <c r="F14" i="1"/>
  <c r="F16" i="1"/>
  <c r="F17" i="1"/>
  <c r="F18" i="1"/>
  <c r="F19" i="1"/>
  <c r="F20" i="1"/>
  <c r="F21" i="1"/>
  <c r="F22" i="1"/>
  <c r="F25" i="1"/>
  <c r="F26" i="1"/>
  <c r="F29" i="1"/>
  <c r="F30" i="1"/>
  <c r="F36" i="1"/>
  <c r="F37" i="1"/>
  <c r="F38" i="1"/>
  <c r="F31" i="1" l="1"/>
  <c r="F33" i="1" s="1"/>
  <c r="G51" i="1" s="1"/>
  <c r="D55" i="1" l="1"/>
  <c r="G54" i="1"/>
  <c r="D39" i="1"/>
  <c r="F39" i="1" s="1"/>
  <c r="F41" i="1" s="1"/>
  <c r="F44" i="1" s="1"/>
  <c r="C54" i="1"/>
  <c r="E51" i="1"/>
  <c r="C52" i="1"/>
  <c r="D54" i="1"/>
  <c r="G55" i="1"/>
  <c r="F54" i="1"/>
  <c r="F51" i="1"/>
  <c r="F52" i="1"/>
  <c r="C51" i="1"/>
  <c r="E55" i="1"/>
  <c r="D51" i="1"/>
  <c r="G53" i="1"/>
  <c r="E52" i="1"/>
  <c r="G52" i="1"/>
  <c r="D52" i="1"/>
  <c r="E54" i="1"/>
  <c r="F53" i="1"/>
  <c r="D53" i="1"/>
  <c r="E53" i="1"/>
  <c r="C53" i="1"/>
  <c r="F55" i="1"/>
  <c r="C55" i="1"/>
</calcChain>
</file>

<file path=xl/sharedStrings.xml><?xml version="1.0" encoding="utf-8"?>
<sst xmlns="http://schemas.openxmlformats.org/spreadsheetml/2006/main" count="139" uniqueCount="69">
  <si>
    <t>SOYBEANS Following Wheat, No-Till- Enterprise Planning Budget Summary</t>
  </si>
  <si>
    <t/>
  </si>
  <si>
    <t>Estimated Costs Per Acre</t>
  </si>
  <si>
    <t>Following Recommended Management Practices</t>
  </si>
  <si>
    <t>Yield Goal</t>
  </si>
  <si>
    <t>Bushels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</si>
  <si>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</si>
  <si>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</si>
  <si>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</si>
  <si>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</si>
  <si>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</si>
  <si>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</si>
  <si>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</si>
  <si>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</si>
  <si>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</si>
  <si>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</si>
  <si>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</si>
  <si>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Seed &amp; Inoculant</t>
  </si>
  <si>
    <t>BAG</t>
  </si>
  <si>
    <t>_</t>
  </si>
  <si>
    <t>Fertilizer</t>
  </si>
  <si>
    <t>UNITS</t>
  </si>
  <si>
    <t>Lime (Prorated)</t>
  </si>
  <si>
    <t>TONS</t>
  </si>
  <si>
    <t>Herbicides</t>
  </si>
  <si>
    <t>ACRE</t>
  </si>
  <si>
    <t>Insecticides</t>
  </si>
  <si>
    <t>Fungicides</t>
  </si>
  <si>
    <t>Nematicide</t>
  </si>
  <si>
    <t>Consultant/Scouting Fee</t>
  </si>
  <si>
    <t>Irrigation</t>
  </si>
  <si>
    <t>AC/IN</t>
  </si>
  <si>
    <t>Drying</t>
  </si>
  <si>
    <t>BU.</t>
  </si>
  <si>
    <t>Hauling</t>
  </si>
  <si>
    <t>Crop Insurance</t>
  </si>
  <si>
    <t>Aerial Application</t>
  </si>
  <si>
    <t>Land Rent</t>
  </si>
  <si>
    <t>Labor (Wages &amp; Fringe)</t>
  </si>
  <si>
    <t>HOUR</t>
  </si>
  <si>
    <t>Tractor/Machinery</t>
  </si>
  <si>
    <t>Interest on Operating Capital</t>
  </si>
  <si>
    <t>DOL.</t>
  </si>
  <si>
    <t xml:space="preserve">   TOTAL VARIABLE COST</t>
  </si>
  <si>
    <t>2. FIXED COSTS</t>
  </si>
  <si>
    <t>TRACTOR/MACHINERY</t>
  </si>
  <si>
    <t>IRRIGATION</t>
  </si>
  <si>
    <t>LAND OWNERSHIP COST</t>
  </si>
  <si>
    <t>GENERAL OVERHEAD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</si>
  <si>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</si>
  <si>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</si>
  <si>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</si>
  <si>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</si>
  <si>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</si>
  <si>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(Approximate Range per Acre : $125 to $300)</t>
  </si>
  <si>
    <t>(Approximate Range per Acre : $35 to $250)</t>
  </si>
  <si>
    <t>(Approximate Range per Acre : $165 to $575)</t>
  </si>
  <si>
    <t>Yld Bu/acre</t>
  </si>
  <si>
    <t>-----------------------------------PRICE ($/BU)-------------------------------------------</t>
  </si>
  <si>
    <t xml:space="preserve">                                             AT VARYING YIELD AND PRICE LEVELS(1)</t>
  </si>
  <si>
    <t>1  Production costs held constant except fordrying and hauling</t>
  </si>
  <si>
    <t>Note: To customize this budget, you may change any numbers in blue.</t>
  </si>
  <si>
    <t xml:space="preserve">                                      NET RETURNS PER ACRE ABOVE SPECIFIED VARIABLE EXPENSES</t>
  </si>
  <si>
    <t>ALABAMA, 2015</t>
  </si>
  <si>
    <t>Poultry Litter</t>
  </si>
  <si>
    <t xml:space="preserve">  Phosphate*</t>
  </si>
  <si>
    <t xml:space="preserve">  Potash*</t>
  </si>
  <si>
    <t>* Phosphate and Potash suppleid by prevoious well fertilized crop</t>
  </si>
  <si>
    <t>Cover Crop Establishment.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</si>
</sst>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0_)"/>
    <numFmt numFmtId="166" formatCode="0.0000"/>
    <numFmt numFmtId="167" formatCode="&quot;$&quot;#,##0.00"/>
  </numFmts>
  <fonts count="3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10"/>
      <name val="Arial"/>
    </font>
    <font>
      <b/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1" fillId="23" borderId="7" applyNumberFormat="0" applyFont="0" applyAlignment="0" applyProtection="0"/>
  </cellStyleXfs>
  <cellXfs count="98">
    <xf numFmtId="0" fontId="0" fillId="0" borderId="0" xfId="0"/>
    <xf numFmtId="0" fontId="20" fillId="0" borderId="0" xfId="0" applyFont="1" applyAlignment="1" applyProtection="1">
      <alignment horizontal="left"/>
    </xf>
    <xf numFmtId="0" fontId="21" fillId="0" borderId="0" xfId="0" applyFont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2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fill"/>
    </xf>
    <xf numFmtId="0" fontId="24" fillId="0" borderId="0" xfId="0" applyFont="1"/>
    <xf numFmtId="0" fontId="22" fillId="0" borderId="0" xfId="0" applyFont="1"/>
    <xf numFmtId="0" fontId="23" fillId="0" borderId="0" xfId="0" applyFont="1"/>
    <xf numFmtId="165" fontId="21" fillId="0" borderId="0" xfId="0" applyNumberFormat="1" applyFont="1" applyAlignment="1" applyProtection="1">
      <alignment horizontal="left"/>
    </xf>
    <xf numFmtId="0" fontId="20" fillId="0" borderId="0" xfId="0" quotePrefix="1" applyFont="1" applyAlignment="1" applyProtection="1">
      <alignment horizontal="left"/>
    </xf>
    <xf numFmtId="0" fontId="20" fillId="0" borderId="0" xfId="0" applyFont="1"/>
    <xf numFmtId="0" fontId="25" fillId="0" borderId="0" xfId="0" applyFont="1" applyAlignment="1" applyProtection="1">
      <alignment horizontal="right"/>
      <protection locked="0"/>
    </xf>
    <xf numFmtId="164" fontId="22" fillId="0" borderId="0" xfId="0" applyNumberFormat="1" applyFont="1" applyAlignment="1" applyProtection="1">
      <alignment horizontal="right"/>
    </xf>
    <xf numFmtId="0" fontId="20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left"/>
    </xf>
    <xf numFmtId="165" fontId="22" fillId="0" borderId="10" xfId="0" applyNumberFormat="1" applyFont="1" applyBorder="1" applyAlignment="1" applyProtection="1">
      <alignment horizontal="left"/>
    </xf>
    <xf numFmtId="164" fontId="22" fillId="0" borderId="10" xfId="0" applyNumberFormat="1" applyFont="1" applyBorder="1" applyAlignment="1" applyProtection="1">
      <alignment horizontal="right"/>
    </xf>
    <xf numFmtId="0" fontId="20" fillId="0" borderId="10" xfId="0" applyFont="1" applyBorder="1" applyAlignment="1" applyProtection="1">
      <alignment horizontal="center"/>
    </xf>
    <xf numFmtId="0" fontId="24" fillId="0" borderId="10" xfId="0" applyFont="1" applyBorder="1"/>
    <xf numFmtId="0" fontId="24" fillId="0" borderId="0" xfId="0" applyFont="1" applyBorder="1"/>
    <xf numFmtId="0" fontId="25" fillId="0" borderId="0" xfId="0" applyFont="1" applyAlignment="1" applyProtection="1">
      <alignment horizontal="left"/>
      <protection locked="0"/>
    </xf>
    <xf numFmtId="0" fontId="20" fillId="0" borderId="0" xfId="0" applyFont="1" applyBorder="1"/>
    <xf numFmtId="0" fontId="24" fillId="0" borderId="0" xfId="0" applyFont="1" applyBorder="1" applyAlignment="1" applyProtection="1">
      <alignment horizontal="left"/>
    </xf>
    <xf numFmtId="165" fontId="21" fillId="0" borderId="0" xfId="0" applyNumberFormat="1" applyFont="1" applyBorder="1" applyAlignment="1" applyProtection="1">
      <alignment horizontal="left"/>
    </xf>
    <xf numFmtId="164" fontId="26" fillId="0" borderId="0" xfId="0" applyNumberFormat="1" applyFont="1" applyBorder="1" applyProtection="1">
      <protection locked="0"/>
    </xf>
    <xf numFmtId="164" fontId="24" fillId="0" borderId="0" xfId="0" applyNumberFormat="1" applyFont="1" applyBorder="1" applyProtection="1"/>
    <xf numFmtId="0" fontId="24" fillId="0" borderId="0" xfId="0" applyFont="1" applyAlignment="1" applyProtection="1">
      <alignment horizontal="fill"/>
    </xf>
    <xf numFmtId="0" fontId="0" fillId="0" borderId="0" xfId="0" applyAlignment="1" applyProtection="1">
      <alignment horizontal="left"/>
    </xf>
    <xf numFmtId="165" fontId="0" fillId="0" borderId="0" xfId="0" applyNumberFormat="1" applyAlignment="1" applyProtection="1">
      <alignment horizontal="left"/>
    </xf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2" fontId="26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/>
    <xf numFmtId="164" fontId="0" fillId="0" borderId="0" xfId="0" applyNumberFormat="1" applyAlignment="1" applyProtection="1">
      <alignment horizontal="left"/>
    </xf>
    <xf numFmtId="9" fontId="21" fillId="0" borderId="0" xfId="0" applyNumberFormat="1" applyFont="1"/>
    <xf numFmtId="164" fontId="26" fillId="0" borderId="0" xfId="0" quotePrefix="1" applyNumberFormat="1" applyFont="1" applyAlignment="1" applyProtection="1">
      <alignment horizontal="right"/>
      <protection locked="0"/>
    </xf>
    <xf numFmtId="166" fontId="26" fillId="0" borderId="0" xfId="0" applyNumberFormat="1" applyFont="1" applyProtection="1">
      <protection locked="0"/>
    </xf>
    <xf numFmtId="164" fontId="24" fillId="0" borderId="10" xfId="0" applyNumberFormat="1" applyFont="1" applyBorder="1" applyProtection="1"/>
    <xf numFmtId="164" fontId="24" fillId="0" borderId="0" xfId="0" applyNumberFormat="1" applyFont="1"/>
    <xf numFmtId="167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0" fontId="25" fillId="0" borderId="0" xfId="0" applyFont="1" applyProtection="1">
      <protection locked="0"/>
    </xf>
    <xf numFmtId="164" fontId="24" fillId="0" borderId="0" xfId="0" quotePrefix="1" applyNumberFormat="1" applyFont="1" applyBorder="1" applyProtection="1"/>
    <xf numFmtId="164" fontId="24" fillId="0" borderId="0" xfId="0" applyNumberFormat="1" applyFont="1" applyProtection="1">
      <protection locked="0"/>
    </xf>
    <xf numFmtId="0" fontId="24" fillId="0" borderId="0" xfId="0" quotePrefix="1" applyFont="1" applyBorder="1"/>
    <xf numFmtId="164" fontId="24" fillId="0" borderId="0" xfId="0" applyNumberFormat="1" applyFont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left"/>
    </xf>
    <xf numFmtId="0" fontId="24" fillId="0" borderId="11" xfId="0" applyFont="1" applyBorder="1"/>
    <xf numFmtId="164" fontId="24" fillId="0" borderId="11" xfId="0" applyNumberFormat="1" applyFont="1" applyBorder="1" applyProtection="1">
      <protection locked="0"/>
    </xf>
    <xf numFmtId="167" fontId="20" fillId="0" borderId="11" xfId="0" applyNumberFormat="1" applyFont="1" applyBorder="1" applyProtection="1"/>
    <xf numFmtId="0" fontId="24" fillId="0" borderId="0" xfId="0" applyFont="1" applyBorder="1" applyAlignment="1" applyProtection="1">
      <alignment horizontal="fill"/>
    </xf>
    <xf numFmtId="0" fontId="0" fillId="0" borderId="0" xfId="0" applyAlignment="1">
      <alignment horizontal="center"/>
    </xf>
    <xf numFmtId="0" fontId="21" fillId="0" borderId="0" xfId="0" applyFont="1" applyBorder="1" applyAlignment="1" applyProtection="1">
      <alignment horizontal="left"/>
    </xf>
    <xf numFmtId="164" fontId="0" fillId="0" borderId="0" xfId="0" applyNumberFormat="1" applyProtection="1"/>
    <xf numFmtId="0" fontId="27" fillId="0" borderId="0" xfId="0" applyFont="1"/>
    <xf numFmtId="164" fontId="28" fillId="0" borderId="0" xfId="0" applyNumberFormat="1" applyFont="1" applyProtection="1"/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Border="1" applyProtection="1"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164" fontId="22" fillId="0" borderId="12" xfId="0" quotePrefix="1" applyNumberFormat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2" fillId="0" borderId="14" xfId="0" applyNumberFormat="1" applyFont="1" applyBorder="1" applyAlignment="1" applyProtection="1">
      <alignment horizontal="center"/>
      <protection locked="0"/>
    </xf>
    <xf numFmtId="167" fontId="23" fillId="0" borderId="12" xfId="0" applyNumberFormat="1" applyFont="1" applyBorder="1" applyAlignment="1" applyProtection="1">
      <alignment horizontal="center"/>
      <protection locked="0"/>
    </xf>
    <xf numFmtId="167" fontId="23" fillId="0" borderId="11" xfId="0" applyNumberFormat="1" applyFont="1" applyBorder="1" applyAlignment="1" applyProtection="1">
      <alignment horizontal="center"/>
      <protection locked="0"/>
    </xf>
    <xf numFmtId="167" fontId="23" fillId="0" borderId="13" xfId="0" applyNumberFormat="1" applyFont="1" applyBorder="1" applyAlignment="1" applyProtection="1">
      <alignment horizontal="center"/>
      <protection locked="0"/>
    </xf>
    <xf numFmtId="3" fontId="23" fillId="0" borderId="15" xfId="0" applyNumberFormat="1" applyFont="1" applyBorder="1" applyAlignment="1" applyProtection="1">
      <alignment horizontal="center"/>
      <protection locked="0"/>
    </xf>
    <xf numFmtId="3" fontId="23" fillId="0" borderId="16" xfId="0" applyNumberFormat="1" applyFont="1" applyBorder="1" applyAlignment="1" applyProtection="1">
      <alignment horizontal="center"/>
      <protection locked="0"/>
    </xf>
    <xf numFmtId="3" fontId="23" fillId="0" borderId="17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18" xfId="0" applyBorder="1" applyProtection="1">
      <protection locked="0"/>
    </xf>
    <xf numFmtId="164" fontId="29" fillId="0" borderId="0" xfId="0" applyNumberFormat="1" applyFont="1" applyProtection="1">
      <protection locked="0"/>
    </xf>
    <xf numFmtId="0" fontId="30" fillId="0" borderId="0" xfId="0" applyFont="1" applyProtection="1">
      <protection locked="0"/>
    </xf>
    <xf numFmtId="164" fontId="24" fillId="0" borderId="0" xfId="0" applyNumberFormat="1" applyFont="1" applyAlignment="1" applyProtection="1">
      <alignment horizontal="right"/>
    </xf>
    <xf numFmtId="167" fontId="0" fillId="0" borderId="19" xfId="0" applyNumberFormat="1" applyBorder="1" applyAlignment="1" applyProtection="1">
      <alignment horizontal="center"/>
    </xf>
    <xf numFmtId="167" fontId="0" fillId="0" borderId="20" xfId="0" applyNumberFormat="1" applyBorder="1" applyAlignment="1" applyProtection="1">
      <alignment horizontal="center"/>
    </xf>
    <xf numFmtId="167" fontId="0" fillId="0" borderId="21" xfId="0" applyNumberFormat="1" applyBorder="1" applyAlignment="1" applyProtection="1">
      <alignment horizontal="center"/>
    </xf>
    <xf numFmtId="167" fontId="0" fillId="0" borderId="18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0" fillId="0" borderId="22" xfId="0" applyNumberFormat="1" applyBorder="1" applyAlignment="1" applyProtection="1">
      <alignment horizontal="center"/>
    </xf>
    <xf numFmtId="167" fontId="0" fillId="0" borderId="23" xfId="0" applyNumberFormat="1" applyBorder="1" applyAlignment="1" applyProtection="1">
      <alignment horizontal="center"/>
    </xf>
    <xf numFmtId="167" fontId="0" fillId="0" borderId="10" xfId="0" applyNumberFormat="1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  <xf numFmtId="0" fontId="22" fillId="0" borderId="0" xfId="0" applyFont="1" applyAlignment="1" applyProtection="1">
      <alignment horizontal="left"/>
      <protection locked="0"/>
    </xf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32" fillId="0" borderId="0" xfId="0" applyFo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Note 2" xfId="42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69"/>
  <sheetViews>
    <sheetView tabSelected="1" workbookViewId="0">
      <selection activeCell="E36" sqref="E36"/>
    </sheetView>
  </sheetViews>
  <sheetFormatPr defaultRowHeight="13.2" x14ac:dyDescent="0.25"/>
  <cols>
    <col min="1" max="1" width="9.6640625" customWidth="1"/>
    <col min="2" max="2" width="28.6640625" customWidth="1"/>
    <col min="3" max="3" width="7.6640625" customWidth="1"/>
    <col min="4" max="6" width="11.6640625" customWidth="1"/>
    <col min="7" max="7" width="12.109375" customWidth="1"/>
    <col min="8" max="8" width="5.6640625" customWidth="1"/>
    <col min="9" max="12" width="10.6640625" customWidth="1"/>
    <col min="13" max="14" width="9.6640625" customWidth="1"/>
    <col min="15" max="15" width="7.6640625" customWidth="1"/>
    <col min="16" max="26" width="9.6640625" customWidth="1"/>
    <col min="27" max="28" width="3.6640625" customWidth="1"/>
    <col min="29" max="29" width="15.6640625" customWidth="1"/>
    <col min="30" max="30" width="9.6640625" customWidth="1"/>
    <col min="31" max="37" width="7.6640625" customWidth="1"/>
    <col min="38" max="38" width="10.6640625" customWidth="1"/>
    <col min="39" max="39" width="1.6640625" customWidth="1"/>
    <col min="40" max="40" width="19.6640625" customWidth="1"/>
    <col min="41" max="41" width="9.6640625" customWidth="1"/>
  </cols>
  <sheetData>
    <row r="1" spans="1:47" ht="13.8" x14ac:dyDescent="0.25">
      <c r="A1" s="1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 t="s">
        <v>1</v>
      </c>
      <c r="AO1" s="2"/>
      <c r="AP1" s="2"/>
      <c r="AQ1" s="2"/>
      <c r="AR1" s="2"/>
      <c r="AS1" s="2"/>
      <c r="AT1" s="2"/>
      <c r="AU1" s="2"/>
    </row>
    <row r="2" spans="1:47" x14ac:dyDescent="0.25">
      <c r="A2" s="5" t="s">
        <v>2</v>
      </c>
      <c r="B2" s="6"/>
      <c r="C2" s="79" t="s">
        <v>61</v>
      </c>
      <c r="D2" s="2"/>
      <c r="E2" s="2"/>
      <c r="F2" s="2"/>
      <c r="G2" s="2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 t="s">
        <v>1</v>
      </c>
      <c r="AO2" s="2"/>
      <c r="AP2" s="2"/>
      <c r="AQ2" s="2"/>
      <c r="AR2" s="2"/>
      <c r="AS2" s="2"/>
      <c r="AT2" s="2"/>
      <c r="AU2" s="2"/>
    </row>
    <row r="3" spans="1:47" ht="13.8" x14ac:dyDescent="0.25">
      <c r="A3" s="5" t="s">
        <v>3</v>
      </c>
      <c r="B3" s="7"/>
      <c r="C3" s="7"/>
      <c r="D3" s="7"/>
      <c r="E3" s="8" t="s">
        <v>4</v>
      </c>
      <c r="F3" s="9">
        <v>40</v>
      </c>
      <c r="G3" s="8" t="s">
        <v>5</v>
      </c>
      <c r="H3" s="7"/>
      <c r="I3" s="7"/>
      <c r="J3" s="7"/>
      <c r="K3" s="7"/>
      <c r="L3" s="7"/>
      <c r="M3" s="2"/>
      <c r="N3" s="3"/>
      <c r="O3" s="10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1</v>
      </c>
      <c r="AO3" s="2"/>
      <c r="AP3" s="2"/>
      <c r="AQ3" s="2"/>
      <c r="AR3" s="2"/>
      <c r="AS3" s="2"/>
      <c r="AT3" s="2"/>
      <c r="AU3" s="2"/>
    </row>
    <row r="4" spans="1:47" ht="13.8" x14ac:dyDescent="0.25">
      <c r="A4" s="11" t="s">
        <v>63</v>
      </c>
      <c r="B4" s="12"/>
      <c r="C4" s="7"/>
      <c r="D4" s="7"/>
      <c r="E4" s="7"/>
      <c r="F4" s="7"/>
      <c r="G4" s="7"/>
      <c r="H4" s="7"/>
      <c r="I4" s="7"/>
      <c r="J4" s="7"/>
      <c r="K4" s="7"/>
      <c r="L4" s="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O4" s="2"/>
      <c r="AP4" s="2"/>
      <c r="AQ4" s="2"/>
      <c r="AR4" s="2"/>
      <c r="AS4" s="2"/>
      <c r="AT4" s="2"/>
      <c r="AU4" s="2"/>
    </row>
    <row r="5" spans="1:47" ht="13.8" x14ac:dyDescent="0.25">
      <c r="B5" s="8" t="s">
        <v>6</v>
      </c>
      <c r="C5" s="7"/>
      <c r="D5" s="7"/>
      <c r="E5" s="7"/>
      <c r="G5" s="7"/>
      <c r="H5" s="7"/>
      <c r="I5" s="7"/>
      <c r="J5" s="7"/>
      <c r="K5" s="7"/>
      <c r="L5" s="7"/>
      <c r="M5" s="2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4" t="s">
        <v>1</v>
      </c>
      <c r="AO5" s="2"/>
      <c r="AP5" s="2"/>
      <c r="AQ5" s="2"/>
      <c r="AR5" s="2"/>
      <c r="AS5" s="2"/>
      <c r="AT5" s="2"/>
      <c r="AU5" s="2"/>
    </row>
    <row r="6" spans="1:47" ht="13.8" x14ac:dyDescent="0.25">
      <c r="B6" s="8" t="s">
        <v>7</v>
      </c>
      <c r="C6" s="7"/>
      <c r="D6" s="7"/>
      <c r="F6" s="7"/>
      <c r="G6" s="7"/>
      <c r="H6" s="7"/>
      <c r="I6" s="7"/>
      <c r="J6" s="7"/>
      <c r="K6" s="7"/>
      <c r="L6" s="7"/>
      <c r="M6" s="2"/>
      <c r="N6" s="2"/>
      <c r="S6" s="2"/>
      <c r="T6" s="2"/>
      <c r="U6" s="2"/>
      <c r="V6" s="2"/>
      <c r="W6" s="2"/>
      <c r="X6" s="2"/>
      <c r="Y6" s="2"/>
      <c r="Z6" s="13" t="s">
        <v>1</v>
      </c>
      <c r="AO6" s="2"/>
      <c r="AP6" s="2"/>
      <c r="AQ6" s="2"/>
      <c r="AR6" s="2"/>
      <c r="AS6" s="2"/>
      <c r="AT6" s="2"/>
      <c r="AU6" s="2"/>
    </row>
    <row r="7" spans="1:47" ht="13.8" x14ac:dyDescent="0.25">
      <c r="A7" s="7"/>
      <c r="B7" s="7"/>
      <c r="C7" s="8"/>
      <c r="D7" s="8"/>
      <c r="E7" s="14" t="s">
        <v>8</v>
      </c>
      <c r="F7" s="14" t="s">
        <v>9</v>
      </c>
      <c r="G7" s="15" t="s">
        <v>10</v>
      </c>
      <c r="H7" s="7"/>
      <c r="I7" s="7"/>
      <c r="J7" s="7"/>
      <c r="K7" s="7"/>
      <c r="L7" s="7"/>
      <c r="M7" s="2"/>
      <c r="N7" s="2"/>
      <c r="S7" s="2"/>
      <c r="T7" s="2"/>
      <c r="U7" s="2"/>
      <c r="V7" s="2"/>
      <c r="W7" s="2"/>
      <c r="X7" s="2"/>
      <c r="Y7" s="2"/>
      <c r="Z7" s="2"/>
      <c r="AO7" s="2"/>
      <c r="AP7" s="2"/>
      <c r="AQ7" s="2"/>
      <c r="AR7" s="2"/>
      <c r="AS7" s="2"/>
      <c r="AT7" s="2"/>
      <c r="AU7" s="2"/>
    </row>
    <row r="8" spans="1:47" ht="13.8" x14ac:dyDescent="0.25">
      <c r="A8" s="16" t="s">
        <v>1</v>
      </c>
      <c r="B8" s="8"/>
      <c r="C8" s="17" t="s">
        <v>11</v>
      </c>
      <c r="D8" s="18" t="s">
        <v>12</v>
      </c>
      <c r="E8" s="18" t="s">
        <v>13</v>
      </c>
      <c r="F8" s="18" t="s">
        <v>14</v>
      </c>
      <c r="G8" s="19" t="s">
        <v>15</v>
      </c>
      <c r="H8" s="20"/>
      <c r="I8" s="21"/>
      <c r="J8" s="21"/>
      <c r="K8" s="21"/>
      <c r="L8" s="21"/>
      <c r="M8" s="2"/>
      <c r="N8" s="22"/>
      <c r="S8" s="2"/>
      <c r="T8" s="2"/>
      <c r="U8" s="2"/>
      <c r="V8" s="2"/>
      <c r="W8" s="2"/>
      <c r="X8" s="2"/>
      <c r="Y8" s="2"/>
      <c r="Z8" s="2"/>
      <c r="AO8" s="2"/>
      <c r="AP8" s="2"/>
      <c r="AQ8" s="2"/>
      <c r="AR8" s="2"/>
      <c r="AS8" s="2"/>
      <c r="AT8" s="2"/>
      <c r="AU8" s="2"/>
    </row>
    <row r="9" spans="1:47" ht="6" customHeight="1" x14ac:dyDescent="0.25">
      <c r="A9" s="23"/>
      <c r="B9" s="24"/>
      <c r="C9" s="25"/>
      <c r="D9" s="26"/>
      <c r="E9" s="26"/>
      <c r="F9" s="27"/>
      <c r="G9" s="28"/>
      <c r="H9" s="21"/>
      <c r="I9" s="21"/>
      <c r="J9" s="21"/>
      <c r="K9" s="21"/>
      <c r="L9" s="21"/>
      <c r="M9" s="2"/>
      <c r="N9" s="2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3"/>
      <c r="AO9" s="2"/>
      <c r="AP9" s="2"/>
      <c r="AQ9" s="2"/>
      <c r="AR9" s="2"/>
      <c r="AS9" s="2"/>
      <c r="AT9" s="2"/>
      <c r="AU9" s="2"/>
    </row>
    <row r="10" spans="1:47" ht="13.8" x14ac:dyDescent="0.25">
      <c r="A10" s="1" t="s">
        <v>16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2"/>
      <c r="N10" s="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4" t="s">
        <v>1</v>
      </c>
      <c r="AO10" s="2"/>
      <c r="AP10" s="2"/>
      <c r="AQ10" s="2"/>
      <c r="AR10" s="2"/>
      <c r="AS10" s="2"/>
      <c r="AT10" s="2"/>
      <c r="AU10" s="2"/>
    </row>
    <row r="11" spans="1:47" ht="13.8" x14ac:dyDescent="0.25">
      <c r="A11" s="7"/>
      <c r="B11" s="29" t="s">
        <v>17</v>
      </c>
      <c r="C11" s="30" t="s">
        <v>18</v>
      </c>
      <c r="D11" s="31">
        <v>1</v>
      </c>
      <c r="E11" s="32">
        <v>52</v>
      </c>
      <c r="F11" s="33">
        <f>+E11*D11</f>
        <v>52</v>
      </c>
      <c r="G11" s="28" t="s">
        <v>19</v>
      </c>
      <c r="H11" s="7"/>
      <c r="I11" s="7"/>
      <c r="J11" s="7"/>
      <c r="K11" s="7"/>
      <c r="L11" s="7"/>
      <c r="M11" s="2"/>
      <c r="N11" s="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4" t="s">
        <v>1</v>
      </c>
      <c r="AO11" s="2"/>
      <c r="AP11" s="2"/>
      <c r="AQ11" s="2"/>
      <c r="AR11" s="2"/>
      <c r="AS11" s="2"/>
      <c r="AT11" s="2"/>
      <c r="AU11" s="2"/>
    </row>
    <row r="12" spans="1:47" ht="13.8" x14ac:dyDescent="0.25">
      <c r="A12" s="7"/>
      <c r="B12" s="29" t="s">
        <v>20</v>
      </c>
      <c r="D12" s="32"/>
      <c r="E12" s="32"/>
      <c r="F12" s="33"/>
      <c r="H12" s="7"/>
      <c r="I12" s="7"/>
      <c r="J12" s="7"/>
      <c r="K12" s="7"/>
      <c r="L12" s="7"/>
      <c r="M12" s="2"/>
      <c r="N12" s="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4"/>
      <c r="AO12" s="2"/>
      <c r="AP12" s="2"/>
      <c r="AQ12" s="2"/>
      <c r="AR12" s="2"/>
      <c r="AS12" s="2"/>
      <c r="AT12" s="2"/>
      <c r="AU12" s="2"/>
    </row>
    <row r="13" spans="1:47" ht="13.8" x14ac:dyDescent="0.25">
      <c r="A13" s="7"/>
      <c r="B13" s="29" t="s">
        <v>65</v>
      </c>
      <c r="C13" s="30" t="s">
        <v>21</v>
      </c>
      <c r="D13" s="34">
        <v>0</v>
      </c>
      <c r="E13" s="32">
        <v>0.43</v>
      </c>
      <c r="F13" s="33">
        <f t="shared" ref="F13:F30" si="0">+E13*D13</f>
        <v>0</v>
      </c>
      <c r="G13" s="28" t="s">
        <v>19</v>
      </c>
      <c r="H13" s="7"/>
      <c r="I13" s="7"/>
      <c r="J13" s="7"/>
      <c r="K13" s="7"/>
      <c r="L13" s="7"/>
      <c r="M13" s="35"/>
      <c r="N13" s="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4" t="s">
        <v>1</v>
      </c>
      <c r="AO13" s="2"/>
      <c r="AP13" s="2"/>
      <c r="AQ13" s="2"/>
      <c r="AR13" s="2"/>
      <c r="AS13" s="2"/>
      <c r="AT13" s="2"/>
      <c r="AU13" s="2"/>
    </row>
    <row r="14" spans="1:47" ht="13.8" x14ac:dyDescent="0.25">
      <c r="A14" s="7"/>
      <c r="B14" s="29" t="s">
        <v>66</v>
      </c>
      <c r="C14" s="30" t="s">
        <v>21</v>
      </c>
      <c r="D14" s="34">
        <v>0</v>
      </c>
      <c r="E14" s="32">
        <v>0.43</v>
      </c>
      <c r="F14" s="33">
        <f t="shared" si="0"/>
        <v>0</v>
      </c>
      <c r="G14" s="28" t="s">
        <v>19</v>
      </c>
      <c r="H14" s="7"/>
      <c r="I14" s="7"/>
      <c r="J14" s="7"/>
      <c r="K14" s="7"/>
      <c r="L14" s="7"/>
      <c r="M14" s="35"/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O14" s="2"/>
      <c r="AP14" s="2"/>
      <c r="AQ14" s="2"/>
      <c r="AR14" s="2"/>
      <c r="AS14" s="2"/>
      <c r="AT14" s="2"/>
      <c r="AU14" s="2"/>
    </row>
    <row r="15" spans="1:47" ht="13.8" x14ac:dyDescent="0.25">
      <c r="A15" s="7"/>
      <c r="B15" s="95" t="s">
        <v>64</v>
      </c>
      <c r="C15" s="96" t="s">
        <v>23</v>
      </c>
      <c r="D15" s="91">
        <v>0</v>
      </c>
      <c r="E15" s="92">
        <v>0</v>
      </c>
      <c r="F15" s="93">
        <f t="shared" si="0"/>
        <v>0</v>
      </c>
      <c r="G15" s="94" t="s">
        <v>19</v>
      </c>
      <c r="H15" s="7"/>
      <c r="I15" s="7"/>
      <c r="J15" s="7"/>
      <c r="K15" s="7"/>
      <c r="L15" s="7"/>
      <c r="M15" s="35"/>
      <c r="N15" s="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O15" s="2"/>
      <c r="AP15" s="2"/>
      <c r="AQ15" s="2"/>
      <c r="AR15" s="2"/>
      <c r="AS15" s="2"/>
      <c r="AT15" s="2"/>
      <c r="AU15" s="2"/>
    </row>
    <row r="16" spans="1:47" ht="13.8" x14ac:dyDescent="0.25">
      <c r="A16" s="7"/>
      <c r="B16" s="29" t="s">
        <v>22</v>
      </c>
      <c r="C16" s="30" t="s">
        <v>23</v>
      </c>
      <c r="D16" s="31">
        <v>0.33</v>
      </c>
      <c r="E16" s="32">
        <v>35</v>
      </c>
      <c r="F16" s="33">
        <f t="shared" si="0"/>
        <v>11.55</v>
      </c>
      <c r="G16" s="28" t="s">
        <v>19</v>
      </c>
      <c r="H16" s="7"/>
      <c r="I16" s="7"/>
      <c r="J16" s="7"/>
      <c r="K16" s="7"/>
      <c r="L16" s="7"/>
      <c r="M16" s="2"/>
      <c r="N16" s="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4" t="s">
        <v>1</v>
      </c>
      <c r="AO16" s="2"/>
      <c r="AP16" s="2"/>
      <c r="AQ16" s="2"/>
      <c r="AR16" s="2"/>
      <c r="AS16" s="2"/>
      <c r="AT16" s="2"/>
      <c r="AU16" s="2"/>
    </row>
    <row r="17" spans="1:47" ht="13.8" x14ac:dyDescent="0.25">
      <c r="A17" s="7"/>
      <c r="B17" s="29" t="s">
        <v>24</v>
      </c>
      <c r="C17" s="30" t="s">
        <v>25</v>
      </c>
      <c r="D17" s="31">
        <v>1</v>
      </c>
      <c r="E17" s="32">
        <v>40</v>
      </c>
      <c r="F17" s="33">
        <f t="shared" si="0"/>
        <v>40</v>
      </c>
      <c r="G17" s="28" t="s">
        <v>19</v>
      </c>
      <c r="H17" s="7"/>
      <c r="I17" s="7"/>
      <c r="J17" s="7"/>
      <c r="K17" s="7"/>
      <c r="L17" s="7"/>
      <c r="M17" s="2"/>
      <c r="N17" s="2"/>
      <c r="O17" s="10"/>
      <c r="R17" s="2"/>
      <c r="S17" s="2"/>
      <c r="T17" s="2"/>
      <c r="U17" s="2"/>
      <c r="V17" s="2"/>
      <c r="W17" s="2"/>
      <c r="X17" s="2"/>
      <c r="Y17" s="2"/>
      <c r="Z17" s="4" t="s">
        <v>1</v>
      </c>
      <c r="AO17" s="2"/>
      <c r="AP17" s="2"/>
      <c r="AQ17" s="2"/>
      <c r="AR17" s="2"/>
      <c r="AS17" s="2"/>
      <c r="AT17" s="2"/>
      <c r="AU17" s="2"/>
    </row>
    <row r="18" spans="1:47" ht="13.8" x14ac:dyDescent="0.25">
      <c r="A18" s="7"/>
      <c r="B18" s="29" t="s">
        <v>26</v>
      </c>
      <c r="C18" s="30" t="s">
        <v>25</v>
      </c>
      <c r="D18" s="31">
        <v>1</v>
      </c>
      <c r="E18" s="32">
        <v>8</v>
      </c>
      <c r="F18" s="33">
        <f t="shared" si="0"/>
        <v>8</v>
      </c>
      <c r="G18" s="28" t="s">
        <v>19</v>
      </c>
      <c r="H18" s="7"/>
      <c r="I18" s="7"/>
      <c r="J18" s="7"/>
      <c r="K18" s="7"/>
      <c r="L18" s="7"/>
      <c r="M18" s="2"/>
      <c r="N18" s="3"/>
      <c r="O18" s="2"/>
      <c r="R18" s="2"/>
      <c r="S18" s="2"/>
      <c r="T18" s="2"/>
      <c r="U18" s="2"/>
      <c r="V18" s="2"/>
      <c r="W18" s="2"/>
      <c r="X18" s="2"/>
      <c r="Y18" s="2"/>
      <c r="Z18" s="4" t="s">
        <v>1</v>
      </c>
      <c r="AO18" s="2"/>
      <c r="AP18" s="2"/>
      <c r="AQ18" s="2"/>
      <c r="AR18" s="2"/>
      <c r="AS18" s="2"/>
      <c r="AT18" s="2"/>
      <c r="AU18" s="2"/>
    </row>
    <row r="19" spans="1:47" ht="13.8" x14ac:dyDescent="0.25">
      <c r="A19" s="7"/>
      <c r="B19" s="29" t="s">
        <v>27</v>
      </c>
      <c r="C19" s="30" t="s">
        <v>25</v>
      </c>
      <c r="D19" s="31">
        <v>1</v>
      </c>
      <c r="E19" s="32">
        <v>14</v>
      </c>
      <c r="F19" s="33">
        <f t="shared" si="0"/>
        <v>14</v>
      </c>
      <c r="G19" s="28" t="s">
        <v>19</v>
      </c>
      <c r="H19" s="7"/>
      <c r="I19" s="7"/>
      <c r="J19" s="7"/>
      <c r="K19" s="7"/>
      <c r="L19" s="7"/>
      <c r="M19" s="2"/>
      <c r="N19" s="2"/>
      <c r="O19" s="2"/>
      <c r="S19" s="2"/>
      <c r="T19" s="2"/>
      <c r="U19" s="2"/>
      <c r="V19" s="2"/>
      <c r="W19" s="2"/>
      <c r="X19" s="2"/>
      <c r="Y19" s="2"/>
      <c r="Z19" s="4" t="s">
        <v>1</v>
      </c>
      <c r="AO19" s="2"/>
      <c r="AP19" s="2"/>
      <c r="AQ19" s="2"/>
      <c r="AR19" s="2"/>
      <c r="AS19" s="2"/>
      <c r="AT19" s="2"/>
      <c r="AU19" s="2"/>
    </row>
    <row r="20" spans="1:47" ht="13.8" x14ac:dyDescent="0.25">
      <c r="A20" s="7"/>
      <c r="B20" s="29" t="s">
        <v>28</v>
      </c>
      <c r="C20" s="30" t="s">
        <v>25</v>
      </c>
      <c r="D20" s="31">
        <v>1</v>
      </c>
      <c r="E20" s="32">
        <v>0</v>
      </c>
      <c r="F20" s="33">
        <f t="shared" si="0"/>
        <v>0</v>
      </c>
      <c r="G20" s="28" t="s">
        <v>19</v>
      </c>
      <c r="H20" s="7"/>
      <c r="I20" s="7"/>
      <c r="J20" s="7"/>
      <c r="K20" s="7"/>
      <c r="L20" s="7"/>
      <c r="M20" s="2"/>
      <c r="N20" s="2"/>
      <c r="O20" s="2"/>
      <c r="P20" s="2"/>
      <c r="Q20" s="2"/>
      <c r="S20" s="2"/>
      <c r="T20" s="2"/>
      <c r="U20" s="2"/>
      <c r="V20" s="2"/>
      <c r="W20" s="2"/>
      <c r="X20" s="2"/>
      <c r="Y20" s="2"/>
      <c r="Z20" s="4"/>
      <c r="AO20" s="2"/>
      <c r="AP20" s="2"/>
      <c r="AQ20" s="2"/>
      <c r="AR20" s="2"/>
      <c r="AS20" s="2"/>
      <c r="AT20" s="2"/>
      <c r="AU20" s="2"/>
    </row>
    <row r="21" spans="1:47" ht="13.8" x14ac:dyDescent="0.25">
      <c r="A21" s="7"/>
      <c r="B21" s="36" t="s">
        <v>29</v>
      </c>
      <c r="C21" s="30" t="s">
        <v>25</v>
      </c>
      <c r="D21" s="31">
        <v>0</v>
      </c>
      <c r="E21" s="32">
        <v>6</v>
      </c>
      <c r="F21" s="33">
        <f t="shared" si="0"/>
        <v>0</v>
      </c>
      <c r="G21" s="28" t="s">
        <v>19</v>
      </c>
      <c r="H21" s="7"/>
      <c r="I21" s="7"/>
      <c r="J21" s="7"/>
      <c r="K21" s="7"/>
      <c r="L21" s="7"/>
      <c r="M21" s="2"/>
      <c r="N21" s="2"/>
      <c r="O21" s="2"/>
      <c r="P21" s="37"/>
      <c r="Q21" s="2"/>
      <c r="S21" s="2"/>
      <c r="T21" s="2"/>
      <c r="U21" s="2"/>
      <c r="V21" s="2"/>
      <c r="W21" s="2"/>
      <c r="X21" s="2"/>
      <c r="Y21" s="2"/>
      <c r="Z21" s="4"/>
      <c r="AO21" s="2"/>
      <c r="AP21" s="2"/>
      <c r="AQ21" s="2"/>
      <c r="AR21" s="2"/>
      <c r="AS21" s="2"/>
      <c r="AT21" s="2"/>
      <c r="AU21" s="2"/>
    </row>
    <row r="22" spans="1:47" ht="13.8" x14ac:dyDescent="0.25">
      <c r="A22" s="7"/>
      <c r="B22" s="29" t="s">
        <v>30</v>
      </c>
      <c r="C22" s="30" t="s">
        <v>31</v>
      </c>
      <c r="D22" s="31">
        <v>0</v>
      </c>
      <c r="E22" s="32">
        <v>12</v>
      </c>
      <c r="F22" s="33">
        <f t="shared" si="0"/>
        <v>0</v>
      </c>
      <c r="G22" s="28" t="s">
        <v>19</v>
      </c>
      <c r="H22" s="7"/>
      <c r="I22" s="7"/>
      <c r="J22" s="7"/>
      <c r="K22" s="7"/>
      <c r="L22" s="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4"/>
      <c r="AO22" s="2"/>
      <c r="AP22" s="2"/>
      <c r="AQ22" s="2"/>
      <c r="AR22" s="2"/>
      <c r="AS22" s="2"/>
      <c r="AT22" s="2"/>
      <c r="AU22" s="2"/>
    </row>
    <row r="23" spans="1:47" ht="13.8" x14ac:dyDescent="0.25">
      <c r="A23" s="7"/>
      <c r="B23" s="29" t="s">
        <v>32</v>
      </c>
      <c r="C23" s="30" t="s">
        <v>33</v>
      </c>
      <c r="D23" s="80">
        <f>+F3</f>
        <v>40</v>
      </c>
      <c r="E23" s="32">
        <v>0.25</v>
      </c>
      <c r="F23" s="33">
        <f t="shared" si="0"/>
        <v>10</v>
      </c>
      <c r="G23" s="28" t="s">
        <v>19</v>
      </c>
      <c r="I23" s="7"/>
      <c r="J23" s="7"/>
      <c r="M23" s="2"/>
      <c r="N23" s="3"/>
      <c r="O23" s="10"/>
      <c r="P23" s="2"/>
      <c r="Q23" s="2"/>
      <c r="R23" s="2"/>
      <c r="S23" s="2"/>
      <c r="T23" s="2"/>
      <c r="U23" s="2"/>
      <c r="V23" s="2"/>
      <c r="W23" s="2"/>
      <c r="X23" s="2"/>
      <c r="Y23" s="2"/>
      <c r="Z23" s="4" t="s">
        <v>1</v>
      </c>
      <c r="AO23" s="2"/>
      <c r="AP23" s="2"/>
      <c r="AQ23" s="2"/>
      <c r="AR23" s="2"/>
      <c r="AS23" s="2"/>
      <c r="AT23" s="2"/>
      <c r="AU23" s="2"/>
    </row>
    <row r="24" spans="1:47" ht="13.8" x14ac:dyDescent="0.25">
      <c r="A24" s="7"/>
      <c r="B24" s="29" t="s">
        <v>34</v>
      </c>
      <c r="C24" s="30" t="s">
        <v>33</v>
      </c>
      <c r="D24" s="80">
        <f>+F3</f>
        <v>40</v>
      </c>
      <c r="E24" s="32">
        <v>0.3</v>
      </c>
      <c r="F24" s="33">
        <f t="shared" si="0"/>
        <v>12</v>
      </c>
      <c r="G24" s="28" t="s">
        <v>19</v>
      </c>
      <c r="H24" s="7"/>
      <c r="I24" s="7"/>
      <c r="J24" s="7"/>
      <c r="K24" s="7"/>
      <c r="L24" s="7"/>
      <c r="M24" s="2"/>
      <c r="N24" s="3"/>
      <c r="O24" s="10"/>
      <c r="P24" s="2"/>
      <c r="Q24" s="2"/>
      <c r="R24" s="2"/>
      <c r="S24" s="2"/>
      <c r="T24" s="2"/>
      <c r="U24" s="2"/>
      <c r="V24" s="2"/>
      <c r="W24" s="2"/>
      <c r="X24" s="2"/>
      <c r="Y24" s="2"/>
      <c r="Z24" s="4"/>
      <c r="AO24" s="2"/>
      <c r="AP24" s="2"/>
      <c r="AQ24" s="2"/>
      <c r="AR24" s="2"/>
      <c r="AS24" s="2"/>
      <c r="AT24" s="2"/>
      <c r="AU24" s="2"/>
    </row>
    <row r="25" spans="1:47" ht="13.8" x14ac:dyDescent="0.25">
      <c r="A25" s="7"/>
      <c r="B25" s="29" t="s">
        <v>35</v>
      </c>
      <c r="C25" s="30" t="s">
        <v>25</v>
      </c>
      <c r="D25" s="31">
        <v>1</v>
      </c>
      <c r="E25" s="32">
        <v>20</v>
      </c>
      <c r="F25" s="33">
        <f t="shared" si="0"/>
        <v>20</v>
      </c>
      <c r="G25" s="28" t="s">
        <v>19</v>
      </c>
      <c r="H25" s="7"/>
      <c r="I25" s="7"/>
      <c r="J25" s="7"/>
      <c r="L25" s="7"/>
      <c r="M25" s="2"/>
      <c r="N25" s="3"/>
      <c r="O25" s="10"/>
      <c r="P25" s="2"/>
      <c r="Q25" s="2"/>
      <c r="R25" s="2"/>
      <c r="S25" s="2"/>
      <c r="T25" s="2"/>
      <c r="U25" s="2"/>
      <c r="V25" s="2"/>
      <c r="W25" s="2"/>
      <c r="X25" s="2"/>
      <c r="Y25" s="2"/>
      <c r="Z25" s="4"/>
      <c r="AO25" s="2"/>
      <c r="AP25" s="2"/>
      <c r="AQ25" s="2"/>
      <c r="AR25" s="2"/>
      <c r="AS25" s="2"/>
      <c r="AT25" s="2"/>
      <c r="AU25" s="2"/>
    </row>
    <row r="26" spans="1:47" ht="13.8" x14ac:dyDescent="0.25">
      <c r="A26" s="7"/>
      <c r="B26" s="29" t="s">
        <v>36</v>
      </c>
      <c r="C26" s="30" t="s">
        <v>25</v>
      </c>
      <c r="D26" s="31">
        <v>0</v>
      </c>
      <c r="E26" s="32">
        <v>9</v>
      </c>
      <c r="F26" s="33">
        <f t="shared" si="0"/>
        <v>0</v>
      </c>
      <c r="G26" s="28" t="s">
        <v>19</v>
      </c>
      <c r="H26" s="7"/>
      <c r="I26" s="7"/>
      <c r="J26" s="7"/>
      <c r="L26" s="7"/>
      <c r="M26" s="2"/>
      <c r="N26" s="3"/>
      <c r="O26" s="10"/>
      <c r="P26" s="2"/>
      <c r="Q26" s="2"/>
      <c r="R26" s="2"/>
      <c r="S26" s="2"/>
      <c r="T26" s="2"/>
      <c r="U26" s="2"/>
      <c r="V26" s="2"/>
      <c r="W26" s="2"/>
      <c r="X26" s="2"/>
      <c r="Y26" s="2"/>
      <c r="Z26" s="4"/>
      <c r="AO26" s="2"/>
      <c r="AP26" s="2"/>
      <c r="AQ26" s="2"/>
      <c r="AR26" s="2"/>
      <c r="AS26" s="2"/>
      <c r="AT26" s="2"/>
      <c r="AU26" s="2"/>
    </row>
    <row r="27" spans="1:47" ht="13.8" x14ac:dyDescent="0.25">
      <c r="A27" s="7"/>
      <c r="B27" s="95" t="s">
        <v>68</v>
      </c>
      <c r="C27" s="96" t="s">
        <v>25</v>
      </c>
      <c r="D27" s="91">
        <v>1</v>
      </c>
      <c r="E27" s="92">
        <v>30</v>
      </c>
      <c r="F27" s="93">
        <f t="shared" si="0"/>
        <v>30</v>
      </c>
      <c r="G27" s="28" t="s">
        <v>19</v>
      </c>
      <c r="H27" s="7"/>
      <c r="I27" s="7"/>
      <c r="J27" s="7"/>
      <c r="K27" s="7"/>
      <c r="L27" s="7"/>
      <c r="M27" s="2"/>
      <c r="N27" s="3"/>
      <c r="O27" s="10"/>
      <c r="P27" s="2"/>
      <c r="Q27" s="2"/>
      <c r="R27" s="2"/>
      <c r="S27" s="2"/>
      <c r="T27" s="2"/>
      <c r="U27" s="2"/>
      <c r="V27" s="2"/>
      <c r="W27" s="2"/>
      <c r="X27" s="2"/>
      <c r="Y27" s="2"/>
      <c r="Z27" s="4"/>
      <c r="AO27" s="2"/>
      <c r="AP27" s="2"/>
      <c r="AQ27" s="2"/>
      <c r="AR27" s="2"/>
      <c r="AS27" s="2"/>
      <c r="AT27" s="2"/>
      <c r="AU27" s="2"/>
    </row>
    <row r="28" spans="1:47" ht="13.8" x14ac:dyDescent="0.25">
      <c r="A28" s="7"/>
      <c r="B28" s="29" t="s">
        <v>37</v>
      </c>
      <c r="C28" s="30" t="s">
        <v>25</v>
      </c>
      <c r="D28" s="31">
        <v>1</v>
      </c>
      <c r="E28" s="32">
        <v>0</v>
      </c>
      <c r="F28" s="33">
        <f>+E28*D28</f>
        <v>0</v>
      </c>
      <c r="G28" s="94" t="s">
        <v>19</v>
      </c>
      <c r="H28" s="7"/>
      <c r="N28" s="3"/>
      <c r="O28" s="10"/>
      <c r="P28" s="2"/>
      <c r="Q28" s="2"/>
      <c r="R28" s="2"/>
      <c r="S28" s="2"/>
      <c r="T28" s="2"/>
      <c r="U28" s="2"/>
      <c r="V28" s="2"/>
      <c r="W28" s="2"/>
      <c r="X28" s="2"/>
      <c r="Y28" s="2"/>
      <c r="Z28" s="4"/>
      <c r="AO28" s="2"/>
      <c r="AP28" s="2"/>
      <c r="AQ28" s="2"/>
      <c r="AR28" s="2"/>
      <c r="AS28" s="2"/>
      <c r="AT28" s="2"/>
      <c r="AU28" s="2"/>
    </row>
    <row r="29" spans="1:47" ht="13.8" x14ac:dyDescent="0.25">
      <c r="A29" s="7"/>
      <c r="B29" s="29" t="s">
        <v>38</v>
      </c>
      <c r="C29" s="30" t="s">
        <v>39</v>
      </c>
      <c r="D29" s="31">
        <v>0.9</v>
      </c>
      <c r="E29" s="32">
        <v>12.5</v>
      </c>
      <c r="F29" s="33">
        <f t="shared" si="0"/>
        <v>11.25</v>
      </c>
      <c r="G29" s="28" t="s">
        <v>19</v>
      </c>
      <c r="H29" s="7"/>
      <c r="I29" s="7"/>
      <c r="J29" s="7"/>
      <c r="K29" s="7"/>
      <c r="L29" s="7"/>
      <c r="M29" s="2"/>
      <c r="N29" s="3"/>
      <c r="O29" s="10"/>
      <c r="P29" s="2"/>
      <c r="Q29" s="2"/>
      <c r="R29" s="2"/>
      <c r="S29" s="2"/>
      <c r="T29" s="2"/>
      <c r="U29" s="2"/>
      <c r="V29" s="2"/>
      <c r="W29" s="2"/>
      <c r="X29" s="2"/>
      <c r="Y29" s="2"/>
      <c r="Z29" s="4"/>
      <c r="AO29" s="2"/>
      <c r="AP29" s="2"/>
      <c r="AQ29" s="2"/>
      <c r="AR29" s="2"/>
      <c r="AS29" s="2"/>
      <c r="AT29" s="2"/>
      <c r="AU29" s="2"/>
    </row>
    <row r="30" spans="1:47" ht="13.8" x14ac:dyDescent="0.25">
      <c r="B30" s="29" t="s">
        <v>40</v>
      </c>
      <c r="C30" s="30" t="s">
        <v>25</v>
      </c>
      <c r="D30" s="31">
        <v>1</v>
      </c>
      <c r="E30" s="32">
        <v>24</v>
      </c>
      <c r="F30" s="33">
        <f t="shared" si="0"/>
        <v>24</v>
      </c>
      <c r="G30" s="28" t="s">
        <v>19</v>
      </c>
      <c r="H30" s="7"/>
      <c r="I30" s="7"/>
      <c r="J30" s="7"/>
      <c r="K30" s="7"/>
      <c r="L30" s="7"/>
      <c r="M30" s="2"/>
      <c r="N30" s="3"/>
      <c r="O30" s="10"/>
      <c r="P30" s="2"/>
      <c r="Q30" s="2"/>
      <c r="R30" s="2"/>
      <c r="S30" s="2"/>
      <c r="T30" s="2"/>
      <c r="U30" s="2"/>
      <c r="V30" s="2"/>
      <c r="W30" s="2"/>
      <c r="X30" s="2"/>
      <c r="Y30" s="2"/>
      <c r="Z30" s="4"/>
      <c r="AO30" s="2"/>
      <c r="AP30" s="2"/>
      <c r="AQ30" s="2"/>
      <c r="AR30" s="2"/>
      <c r="AS30" s="2"/>
      <c r="AT30" s="2"/>
      <c r="AU30" s="2"/>
    </row>
    <row r="31" spans="1:47" ht="14.25" customHeight="1" x14ac:dyDescent="0.25">
      <c r="A31" s="7"/>
      <c r="B31" s="29" t="s">
        <v>41</v>
      </c>
      <c r="C31" s="30" t="s">
        <v>42</v>
      </c>
      <c r="D31" s="38"/>
      <c r="E31" s="39">
        <v>5.5E-2</v>
      </c>
      <c r="F31" s="40">
        <f>+(SUM(F11:F30)*E31)/2</f>
        <v>6.4020000000000001</v>
      </c>
      <c r="G31" s="28" t="s">
        <v>19</v>
      </c>
      <c r="H31" s="7"/>
      <c r="I31" s="7"/>
      <c r="J31" s="7"/>
      <c r="K31" s="41"/>
      <c r="L31" s="7"/>
      <c r="M31" s="2"/>
      <c r="N31" s="2"/>
      <c r="O31" s="10"/>
      <c r="P31" s="2"/>
      <c r="Q31" s="2"/>
      <c r="R31" s="2"/>
      <c r="S31" s="2"/>
      <c r="T31" s="2"/>
      <c r="U31" s="2"/>
      <c r="V31" s="2"/>
      <c r="W31" s="2"/>
      <c r="X31" s="2"/>
      <c r="Y31" s="2"/>
      <c r="Z31" s="4" t="s">
        <v>1</v>
      </c>
      <c r="AO31" s="2"/>
      <c r="AP31" s="2"/>
      <c r="AQ31" s="2"/>
      <c r="AR31" s="2"/>
      <c r="AS31" s="2"/>
      <c r="AT31" s="2"/>
      <c r="AU31" s="2"/>
    </row>
    <row r="32" spans="1:47" ht="8.25" customHeight="1" x14ac:dyDescent="0.25">
      <c r="A32" s="7"/>
      <c r="B32" s="16"/>
      <c r="C32" s="10"/>
      <c r="D32" s="31"/>
      <c r="E32" s="32"/>
      <c r="F32" s="33"/>
      <c r="G32" s="28"/>
      <c r="H32" s="7"/>
      <c r="I32" s="7"/>
      <c r="J32" s="7"/>
      <c r="K32" s="7"/>
      <c r="L32" s="7"/>
      <c r="M32" s="2"/>
      <c r="N32" s="3"/>
      <c r="O32" s="10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O32" s="2"/>
      <c r="AP32" s="2"/>
      <c r="AQ32" s="2"/>
      <c r="AR32" s="2"/>
      <c r="AS32" s="2"/>
      <c r="AT32" s="2"/>
      <c r="AU32" s="2"/>
    </row>
    <row r="33" spans="1:47" ht="13.8" x14ac:dyDescent="0.25">
      <c r="A33" s="1" t="s">
        <v>43</v>
      </c>
      <c r="B33" s="7"/>
      <c r="C33" s="7"/>
      <c r="D33" s="32"/>
      <c r="E33" s="32"/>
      <c r="F33" s="42">
        <f>SUM(F11:F31)</f>
        <v>239.202</v>
      </c>
      <c r="G33" s="28" t="s">
        <v>19</v>
      </c>
      <c r="H33" s="7"/>
      <c r="I33" s="33"/>
      <c r="J33" s="33"/>
      <c r="K33" s="7"/>
      <c r="L33" s="7"/>
      <c r="M33" s="2"/>
      <c r="N33" s="22"/>
      <c r="O33" s="10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O33" s="2"/>
      <c r="AP33" s="2"/>
      <c r="AQ33" s="2"/>
      <c r="AR33" s="2"/>
      <c r="AS33" s="2"/>
      <c r="AT33" s="2"/>
      <c r="AU33" s="2"/>
    </row>
    <row r="34" spans="1:47" ht="14.25" customHeight="1" x14ac:dyDescent="0.25">
      <c r="A34" s="7"/>
      <c r="B34" s="43" t="s">
        <v>54</v>
      </c>
      <c r="C34" s="7"/>
      <c r="D34" s="44"/>
      <c r="E34" s="44"/>
      <c r="F34" s="45"/>
      <c r="G34" s="7"/>
      <c r="H34" s="7"/>
      <c r="I34" s="7"/>
      <c r="J34" s="7"/>
      <c r="K34" s="7"/>
      <c r="L34" s="7"/>
      <c r="M34" s="2"/>
      <c r="N34" s="3"/>
      <c r="O34" s="10"/>
      <c r="P34" s="2"/>
      <c r="Q34" s="2"/>
      <c r="R34" s="2"/>
      <c r="S34" s="2"/>
      <c r="T34" s="2"/>
      <c r="U34" s="2"/>
      <c r="V34" s="2"/>
      <c r="W34" s="2"/>
      <c r="X34" s="2"/>
      <c r="Y34" s="2"/>
      <c r="Z34" s="4" t="s">
        <v>1</v>
      </c>
      <c r="AO34" s="2"/>
      <c r="AP34" s="2"/>
      <c r="AQ34" s="2"/>
      <c r="AR34" s="2"/>
      <c r="AS34" s="2"/>
      <c r="AT34" s="2"/>
      <c r="AU34" s="2"/>
    </row>
    <row r="35" spans="1:47" ht="13.8" x14ac:dyDescent="0.25">
      <c r="A35" s="1" t="s">
        <v>44</v>
      </c>
      <c r="B35" s="7"/>
      <c r="C35" s="7"/>
      <c r="D35" s="32"/>
      <c r="E35" s="32"/>
      <c r="F35" s="33"/>
      <c r="G35" s="7"/>
      <c r="H35" s="7"/>
      <c r="I35" s="7"/>
      <c r="J35" s="7"/>
      <c r="K35" s="7"/>
      <c r="L35" s="7"/>
      <c r="M35" s="2"/>
      <c r="N35" s="3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4" t="s">
        <v>1</v>
      </c>
      <c r="AO35" s="2"/>
      <c r="AP35" s="2"/>
      <c r="AQ35" s="2"/>
      <c r="AR35" s="2"/>
      <c r="AS35" s="2"/>
      <c r="AT35" s="2"/>
      <c r="AU35" s="2"/>
    </row>
    <row r="36" spans="1:47" ht="13.8" x14ac:dyDescent="0.25">
      <c r="A36" s="7"/>
      <c r="B36" s="29" t="s">
        <v>45</v>
      </c>
      <c r="C36" s="30" t="s">
        <v>25</v>
      </c>
      <c r="D36" s="32">
        <v>1</v>
      </c>
      <c r="E36" s="32">
        <v>31</v>
      </c>
      <c r="F36" s="33">
        <f>+E36*D36</f>
        <v>31</v>
      </c>
      <c r="G36" s="28" t="s">
        <v>19</v>
      </c>
      <c r="H36" s="7"/>
      <c r="I36" s="7"/>
      <c r="J36" s="7"/>
      <c r="K36" s="7"/>
      <c r="L36" s="7"/>
      <c r="M36" s="2"/>
      <c r="N36" s="3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4" t="s">
        <v>1</v>
      </c>
      <c r="AO36" s="2"/>
      <c r="AP36" s="2"/>
      <c r="AQ36" s="2"/>
      <c r="AR36" s="2"/>
      <c r="AS36" s="2"/>
      <c r="AT36" s="2"/>
      <c r="AU36" s="2"/>
    </row>
    <row r="37" spans="1:47" ht="13.8" x14ac:dyDescent="0.25">
      <c r="A37" s="7"/>
      <c r="B37" s="29" t="s">
        <v>46</v>
      </c>
      <c r="C37" s="30" t="s">
        <v>25</v>
      </c>
      <c r="D37" s="32">
        <v>0</v>
      </c>
      <c r="E37" s="32">
        <v>125</v>
      </c>
      <c r="F37" s="33">
        <f>+E37*D37</f>
        <v>0</v>
      </c>
      <c r="G37" s="28" t="s">
        <v>19</v>
      </c>
      <c r="H37" s="7"/>
      <c r="I37" s="7"/>
      <c r="J37" s="7"/>
      <c r="K37" s="7"/>
      <c r="L37" s="7"/>
      <c r="M37" s="2"/>
      <c r="N37" s="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4" t="s">
        <v>1</v>
      </c>
      <c r="AO37" s="2"/>
      <c r="AP37" s="2"/>
      <c r="AQ37" s="2"/>
      <c r="AR37" s="2"/>
      <c r="AS37" s="2"/>
      <c r="AT37" s="2"/>
      <c r="AU37" s="2"/>
    </row>
    <row r="38" spans="1:47" ht="13.8" x14ac:dyDescent="0.25">
      <c r="A38" s="7"/>
      <c r="B38" s="29" t="s">
        <v>47</v>
      </c>
      <c r="C38" s="30" t="s">
        <v>25</v>
      </c>
      <c r="D38" s="32">
        <v>1</v>
      </c>
      <c r="E38" s="32">
        <v>0</v>
      </c>
      <c r="F38" s="33">
        <f>+E38*D38</f>
        <v>0</v>
      </c>
      <c r="G38" s="28" t="s">
        <v>19</v>
      </c>
      <c r="H38" s="7"/>
      <c r="I38" s="7"/>
      <c r="J38" s="7"/>
      <c r="K38" s="7"/>
      <c r="L38" s="7"/>
      <c r="M38" s="2"/>
      <c r="N38" s="3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4"/>
      <c r="AO38" s="2"/>
      <c r="AP38" s="2"/>
      <c r="AQ38" s="2"/>
      <c r="AR38" s="2"/>
      <c r="AS38" s="2"/>
      <c r="AT38" s="2"/>
      <c r="AU38" s="2"/>
    </row>
    <row r="39" spans="1:47" ht="13.8" x14ac:dyDescent="0.25">
      <c r="A39" s="7"/>
      <c r="B39" s="29" t="s">
        <v>48</v>
      </c>
      <c r="C39" s="30" t="s">
        <v>42</v>
      </c>
      <c r="D39" s="32">
        <f>+F33</f>
        <v>239.202</v>
      </c>
      <c r="E39" s="32">
        <v>0.08</v>
      </c>
      <c r="F39" s="33">
        <f>+E39*D39</f>
        <v>19.13616</v>
      </c>
      <c r="G39" s="28" t="s">
        <v>19</v>
      </c>
      <c r="H39" s="7"/>
      <c r="I39" s="7"/>
      <c r="J39" s="7"/>
      <c r="K39" s="7"/>
      <c r="L39" s="7"/>
      <c r="M39" s="2"/>
      <c r="N39" s="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4" t="s">
        <v>1</v>
      </c>
      <c r="AO39" s="2"/>
      <c r="AP39" s="2"/>
      <c r="AQ39" s="2"/>
      <c r="AR39" s="2"/>
      <c r="AS39" s="2"/>
      <c r="AT39" s="2"/>
      <c r="AU39" s="2"/>
    </row>
    <row r="40" spans="1:47" ht="8.25" customHeight="1" x14ac:dyDescent="0.25">
      <c r="A40" s="7"/>
      <c r="B40" s="7"/>
      <c r="C40" s="2"/>
      <c r="D40" s="46"/>
      <c r="E40" s="46"/>
      <c r="F40" s="33"/>
      <c r="G40" s="47"/>
      <c r="H40" s="7"/>
      <c r="I40" s="7"/>
      <c r="J40" s="7"/>
      <c r="K40" s="7"/>
      <c r="L40" s="7"/>
      <c r="M40" s="2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4" t="s">
        <v>1</v>
      </c>
      <c r="AO40" s="2"/>
      <c r="AP40" s="2"/>
      <c r="AQ40" s="2"/>
      <c r="AR40" s="2"/>
      <c r="AS40" s="2"/>
      <c r="AT40" s="2"/>
      <c r="AU40" s="2"/>
    </row>
    <row r="41" spans="1:47" ht="13.8" x14ac:dyDescent="0.25">
      <c r="A41" s="1" t="s">
        <v>49</v>
      </c>
      <c r="B41" s="7"/>
      <c r="C41" s="2"/>
      <c r="D41" s="46"/>
      <c r="E41" s="46"/>
      <c r="F41" s="42">
        <f>SUM(F36:F39)</f>
        <v>50.136160000000004</v>
      </c>
      <c r="G41" s="28" t="s">
        <v>19</v>
      </c>
      <c r="H41" s="7"/>
      <c r="I41" s="33"/>
      <c r="J41" s="33"/>
      <c r="K41" s="7"/>
      <c r="L41" s="7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O41" s="2"/>
      <c r="AP41" s="2"/>
      <c r="AQ41" s="2"/>
      <c r="AR41" s="2"/>
      <c r="AS41" s="2"/>
      <c r="AT41" s="2"/>
      <c r="AU41" s="2"/>
    </row>
    <row r="42" spans="1:47" ht="13.8" x14ac:dyDescent="0.25">
      <c r="A42" s="1"/>
      <c r="B42" s="43" t="s">
        <v>55</v>
      </c>
      <c r="C42" s="2"/>
      <c r="E42" s="48"/>
      <c r="F42" s="33"/>
      <c r="G42" s="28"/>
      <c r="H42" s="7"/>
      <c r="I42" s="33"/>
      <c r="J42" s="33"/>
      <c r="K42" s="7"/>
      <c r="L42" s="7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O42" s="2"/>
      <c r="AP42" s="2"/>
      <c r="AQ42" s="2"/>
      <c r="AR42" s="2"/>
      <c r="AS42" s="2"/>
      <c r="AT42" s="2"/>
      <c r="AU42" s="2"/>
    </row>
    <row r="43" spans="1:47" ht="13.8" x14ac:dyDescent="0.25">
      <c r="A43" s="7"/>
      <c r="B43" s="7"/>
      <c r="C43" s="7"/>
      <c r="D43" s="46"/>
      <c r="E43" s="46"/>
      <c r="F43" s="33"/>
      <c r="G43" s="7"/>
      <c r="H43" s="7"/>
      <c r="K43" s="7"/>
      <c r="L43" s="7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O43" s="2"/>
      <c r="AP43" s="2"/>
      <c r="AQ43" s="2"/>
      <c r="AR43" s="2"/>
      <c r="AS43" s="2"/>
      <c r="AT43" s="2"/>
      <c r="AU43" s="2"/>
    </row>
    <row r="44" spans="1:47" ht="14.25" customHeight="1" x14ac:dyDescent="0.25">
      <c r="A44" s="49" t="s">
        <v>50</v>
      </c>
      <c r="B44" s="50"/>
      <c r="C44" s="50"/>
      <c r="D44" s="51"/>
      <c r="E44" s="51"/>
      <c r="F44" s="52">
        <f>F33+F41</f>
        <v>289.33816000000002</v>
      </c>
      <c r="G44" s="53" t="s">
        <v>19</v>
      </c>
      <c r="H44" s="21"/>
      <c r="K44" s="7"/>
      <c r="L44" s="7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O44" s="2"/>
      <c r="AP44" s="2"/>
      <c r="AQ44" s="2"/>
      <c r="AR44" s="2"/>
      <c r="AS44" s="2"/>
      <c r="AT44" s="2"/>
      <c r="AU44" s="2"/>
    </row>
    <row r="45" spans="1:47" ht="14.25" customHeight="1" x14ac:dyDescent="0.25">
      <c r="B45" s="43" t="s">
        <v>56</v>
      </c>
      <c r="C45" s="54"/>
      <c r="E45" s="2"/>
      <c r="F45" s="45"/>
      <c r="G45" s="55"/>
      <c r="K45" s="7"/>
      <c r="L45" s="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4" t="s">
        <v>1</v>
      </c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3.8" x14ac:dyDescent="0.25">
      <c r="B46" s="1"/>
      <c r="C46" s="12"/>
      <c r="D46" s="12"/>
      <c r="E46" s="7"/>
      <c r="F46" s="7"/>
      <c r="G46" s="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3.8" x14ac:dyDescent="0.25">
      <c r="A47" s="59"/>
      <c r="B47" s="90" t="s">
        <v>62</v>
      </c>
      <c r="C47" s="7"/>
      <c r="D47" s="7"/>
      <c r="E47" s="7"/>
      <c r="F47" s="7"/>
      <c r="G47" s="60"/>
      <c r="H47" s="6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4.25" customHeight="1" x14ac:dyDescent="0.25">
      <c r="A48" s="59"/>
      <c r="B48" s="5" t="s">
        <v>59</v>
      </c>
      <c r="C48" s="59"/>
      <c r="D48" s="62"/>
      <c r="E48" s="62"/>
      <c r="F48" s="62"/>
      <c r="G48" s="59"/>
      <c r="H48" s="6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4.25" customHeight="1" x14ac:dyDescent="0.25">
      <c r="A49" s="59"/>
      <c r="B49" s="63"/>
      <c r="C49" s="64" t="s">
        <v>58</v>
      </c>
      <c r="D49" s="65"/>
      <c r="E49" s="66"/>
      <c r="F49" s="65"/>
      <c r="G49" s="67"/>
      <c r="H49" s="6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4.25" customHeight="1" x14ac:dyDescent="0.25">
      <c r="A50" s="59"/>
      <c r="B50" s="68" t="s">
        <v>57</v>
      </c>
      <c r="C50" s="69">
        <v>11</v>
      </c>
      <c r="D50" s="70">
        <v>11.5</v>
      </c>
      <c r="E50" s="70">
        <v>12</v>
      </c>
      <c r="F50" s="70">
        <v>12.5</v>
      </c>
      <c r="G50" s="71">
        <v>13</v>
      </c>
      <c r="H50" s="61"/>
      <c r="M50" s="2"/>
      <c r="N50" s="3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4" t="s">
        <v>1</v>
      </c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5" customHeight="1" x14ac:dyDescent="0.25">
      <c r="A51" s="59"/>
      <c r="B51" s="72">
        <v>20</v>
      </c>
      <c r="C51" s="81">
        <f>+(C$50*$B51)-($F$33-$F$23-$F$24)-($B51*($E$23+$E$24))</f>
        <v>-8.2019999999999982</v>
      </c>
      <c r="D51" s="82">
        <f t="shared" ref="C51:E55" si="1">+(D$50*$B51)-($F$33-$F$23-$F$24)-($B51*($E$23+$E$24))</f>
        <v>1.7980000000000018</v>
      </c>
      <c r="E51" s="82">
        <f t="shared" si="1"/>
        <v>11.798000000000002</v>
      </c>
      <c r="F51" s="82">
        <f t="shared" ref="F51:G55" si="2">+(F$50*$B51)-($F$33-$F$23-$F$24)-($B51*($E$23+$E$24))</f>
        <v>21.798000000000002</v>
      </c>
      <c r="G51" s="83">
        <f t="shared" si="2"/>
        <v>31.798000000000002</v>
      </c>
      <c r="H51" s="61"/>
      <c r="M51" s="2"/>
      <c r="N51" s="3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4" t="s">
        <v>1</v>
      </c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5" customHeight="1" x14ac:dyDescent="0.25">
      <c r="A52" s="59"/>
      <c r="B52" s="73">
        <v>30</v>
      </c>
      <c r="C52" s="84">
        <f t="shared" si="1"/>
        <v>96.298000000000002</v>
      </c>
      <c r="D52" s="85">
        <f t="shared" si="1"/>
        <v>111.298</v>
      </c>
      <c r="E52" s="85">
        <f t="shared" si="1"/>
        <v>126.298</v>
      </c>
      <c r="F52" s="85">
        <f t="shared" si="2"/>
        <v>141.298</v>
      </c>
      <c r="G52" s="86">
        <f t="shared" si="2"/>
        <v>156.298</v>
      </c>
      <c r="H52" s="61"/>
      <c r="M52" s="2"/>
      <c r="N52" s="3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4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5" customHeight="1" x14ac:dyDescent="0.25">
      <c r="A53" s="59"/>
      <c r="B53" s="73">
        <v>40</v>
      </c>
      <c r="C53" s="85">
        <f t="shared" si="1"/>
        <v>200.798</v>
      </c>
      <c r="D53" s="85">
        <f t="shared" si="1"/>
        <v>220.798</v>
      </c>
      <c r="E53" s="85">
        <f>+(E$50*$B53)-($F$33-$F$23-$F$24)-($B53*($E$23+$E$24))</f>
        <v>240.798</v>
      </c>
      <c r="F53" s="85">
        <f t="shared" si="2"/>
        <v>260.798</v>
      </c>
      <c r="G53" s="85">
        <f t="shared" si="2"/>
        <v>280.798</v>
      </c>
      <c r="H53" s="77"/>
      <c r="M53" s="2"/>
      <c r="N53" s="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4" t="s">
        <v>1</v>
      </c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5" customHeight="1" x14ac:dyDescent="0.25">
      <c r="A54" s="59"/>
      <c r="B54" s="73">
        <v>50</v>
      </c>
      <c r="C54" s="84">
        <f t="shared" si="1"/>
        <v>305.298</v>
      </c>
      <c r="D54" s="85">
        <f t="shared" si="1"/>
        <v>330.298</v>
      </c>
      <c r="E54" s="85">
        <f t="shared" si="1"/>
        <v>355.298</v>
      </c>
      <c r="F54" s="85">
        <f t="shared" si="2"/>
        <v>380.298</v>
      </c>
      <c r="G54" s="86">
        <f t="shared" si="2"/>
        <v>405.298</v>
      </c>
      <c r="H54" s="61"/>
      <c r="M54" s="2"/>
      <c r="N54" s="3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4" t="s">
        <v>1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5" customHeight="1" x14ac:dyDescent="0.25">
      <c r="A55" s="59"/>
      <c r="B55" s="74">
        <v>60</v>
      </c>
      <c r="C55" s="87">
        <f t="shared" si="1"/>
        <v>409.798</v>
      </c>
      <c r="D55" s="88">
        <f t="shared" si="1"/>
        <v>439.798</v>
      </c>
      <c r="E55" s="88">
        <f t="shared" si="1"/>
        <v>469.798</v>
      </c>
      <c r="F55" s="88">
        <f t="shared" si="2"/>
        <v>499.798</v>
      </c>
      <c r="G55" s="89">
        <f t="shared" si="2"/>
        <v>529.798</v>
      </c>
      <c r="H55" s="61"/>
      <c r="M55" s="2"/>
      <c r="N55" s="3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4" t="s">
        <v>1</v>
      </c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5" customHeight="1" x14ac:dyDescent="0.25">
      <c r="A56" s="78" t="s">
        <v>60</v>
      </c>
      <c r="B56" s="76"/>
      <c r="C56" s="76"/>
      <c r="D56" s="43"/>
      <c r="E56" s="75"/>
      <c r="F56" s="75"/>
      <c r="G56" s="61"/>
      <c r="H56" s="6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4.25" customHeight="1" x14ac:dyDescent="0.25">
      <c r="A57" s="97" t="s">
        <v>67</v>
      </c>
      <c r="B57" s="5"/>
      <c r="C57" s="12"/>
      <c r="D57" s="12"/>
      <c r="E57" s="7"/>
      <c r="F57" s="7"/>
      <c r="G57" s="7"/>
      <c r="N57" s="3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4" t="s">
        <v>1</v>
      </c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x14ac:dyDescent="0.25">
      <c r="A58" s="57" t="s">
        <v>51</v>
      </c>
      <c r="B58" s="56"/>
      <c r="C58" s="56"/>
      <c r="D58" s="56"/>
      <c r="M58" s="2"/>
      <c r="N58" s="3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4" t="s">
        <v>1</v>
      </c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x14ac:dyDescent="0.25">
      <c r="A59" s="57" t="s">
        <v>52</v>
      </c>
      <c r="B59" s="56"/>
      <c r="C59" s="56"/>
      <c r="D59" s="56"/>
      <c r="AR59" s="2"/>
      <c r="AS59" s="2"/>
      <c r="AT59" s="2"/>
      <c r="AU59" s="2"/>
    </row>
    <row r="60" spans="1:47" x14ac:dyDescent="0.25">
      <c r="A60" s="57" t="s">
        <v>53</v>
      </c>
      <c r="B60" s="56"/>
      <c r="C60" s="56"/>
      <c r="D60" s="56"/>
    </row>
    <row r="61" spans="1:47" x14ac:dyDescent="0.25">
      <c r="A61" s="58"/>
      <c r="B61" s="56"/>
      <c r="C61" s="56"/>
      <c r="D61" s="56"/>
    </row>
    <row r="62" spans="1:47" x14ac:dyDescent="0.25">
      <c r="A62" s="58"/>
      <c r="B62" s="56"/>
      <c r="C62" s="56"/>
      <c r="D62" s="56"/>
    </row>
    <row r="63" spans="1:47" x14ac:dyDescent="0.25">
      <c r="A63" s="58"/>
      <c r="B63" s="56"/>
      <c r="C63" s="56"/>
      <c r="D63" s="56"/>
    </row>
    <row r="64" spans="1:47" x14ac:dyDescent="0.25">
      <c r="A64" s="58"/>
      <c r="B64" s="56"/>
      <c r="C64" s="56"/>
      <c r="D64" s="56"/>
    </row>
    <row r="72" spans="1:47" x14ac:dyDescent="0.25">
      <c r="A72" s="5"/>
    </row>
    <row r="73" spans="1:47" x14ac:dyDescent="0.25">
      <c r="AR73" s="2"/>
      <c r="AS73" s="2"/>
      <c r="AT73" s="2"/>
      <c r="AU73" s="2"/>
    </row>
    <row r="74" spans="1:47" x14ac:dyDescent="0.25">
      <c r="AR74" s="2"/>
      <c r="AS74" s="2"/>
      <c r="AT74" s="2"/>
      <c r="AU74" s="2"/>
    </row>
    <row r="75" spans="1:47" x14ac:dyDescent="0.25">
      <c r="AR75" s="2"/>
      <c r="AS75" s="2"/>
      <c r="AT75" s="2"/>
      <c r="AU75" s="2"/>
    </row>
    <row r="76" spans="1:47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:47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:47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:47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:47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:47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:47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:47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:47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:47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:47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:47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:47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:47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:47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:47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:47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:47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:47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:47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:47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:47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:47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:47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:47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:47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:47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:47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:47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:47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:47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:47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:47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:47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:47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:47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:47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:47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:47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:47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:47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:47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:47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:47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:47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:47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:47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:47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:47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:47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:47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:47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:47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:47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:47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:47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:47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:47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:47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:47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:47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:47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:47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:47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:47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:47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:47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:47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:47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:47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:47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:47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:47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:47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:47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:47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:47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:47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:47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:47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:47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:47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:47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:47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:47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1:47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:47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1:47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1:47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1:47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1:47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1:47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1:47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1:47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1:47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1:47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1:47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1:47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1:47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1:47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1:47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1:47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1:47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1:47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1:47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1:47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1:47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1:47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1:47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1:47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1:47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</row>
    <row r="264" spans="1:47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  <row r="265" spans="1:47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</row>
    <row r="266" spans="1:47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1:47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1:47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</row>
    <row r="269" spans="1:47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</row>
    <row r="270" spans="1:47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1:47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</row>
    <row r="272" spans="1:47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</row>
    <row r="273" spans="1:47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</row>
    <row r="274" spans="1:47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</row>
    <row r="275" spans="1:47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</row>
    <row r="276" spans="1:47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</row>
    <row r="277" spans="1:47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</row>
    <row r="278" spans="1:47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</row>
    <row r="279" spans="1:47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</row>
    <row r="280" spans="1:47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</row>
    <row r="281" spans="1:47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1:47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1:47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1:47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1:47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1:47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1:47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1:47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1:47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1:47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1:47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1:47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1:47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1:47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 spans="1:47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 spans="1:47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1:47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</row>
    <row r="298" spans="1:47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 spans="1:47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 spans="1:47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 spans="1:47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 spans="1:47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 spans="1:47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 spans="1:47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 spans="1:47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 spans="1:47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 spans="1:47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 spans="1:47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 spans="1:47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 spans="1:47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 spans="1:47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</row>
    <row r="312" spans="1:47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</row>
    <row r="313" spans="1:47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</row>
    <row r="314" spans="1:47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</row>
    <row r="315" spans="1:47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</row>
    <row r="316" spans="1:47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</row>
    <row r="317" spans="1:47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</row>
    <row r="318" spans="1:47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 spans="1:47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</row>
    <row r="320" spans="1:47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</row>
    <row r="321" spans="1:47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</row>
    <row r="322" spans="1:47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</row>
    <row r="323" spans="1:47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</row>
    <row r="324" spans="1:47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</row>
    <row r="325" spans="1:47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</row>
    <row r="326" spans="1:47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</row>
    <row r="327" spans="1:47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</row>
    <row r="328" spans="1:47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</row>
    <row r="329" spans="1:47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</row>
    <row r="330" spans="1:47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</row>
    <row r="331" spans="1:47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</row>
    <row r="332" spans="1:47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</row>
    <row r="333" spans="1:47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</row>
    <row r="334" spans="1:47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</row>
    <row r="335" spans="1:47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</row>
    <row r="336" spans="1:47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</row>
    <row r="337" spans="1:47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</row>
    <row r="338" spans="1:47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</row>
    <row r="339" spans="1:47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</row>
    <row r="340" spans="1:47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</row>
    <row r="341" spans="1:47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</row>
    <row r="342" spans="1:47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</row>
    <row r="343" spans="1:47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</row>
    <row r="344" spans="1:47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</row>
    <row r="345" spans="1:47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</row>
    <row r="346" spans="1:47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</row>
    <row r="347" spans="1:47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</row>
    <row r="348" spans="1:47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</row>
    <row r="349" spans="1:47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</row>
    <row r="350" spans="1:47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</row>
    <row r="351" spans="1:47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</row>
    <row r="352" spans="1:47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</row>
    <row r="353" spans="1:47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</row>
    <row r="354" spans="1:47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</row>
    <row r="355" spans="1:47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</row>
    <row r="356" spans="1:47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</row>
    <row r="357" spans="1:47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</row>
    <row r="358" spans="1:47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</row>
    <row r="359" spans="1:47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</row>
    <row r="360" spans="1:47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</row>
    <row r="361" spans="1:47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</row>
    <row r="362" spans="1:47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</row>
    <row r="363" spans="1:47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</row>
    <row r="364" spans="1:47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</row>
    <row r="365" spans="1:47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</row>
    <row r="366" spans="1:47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</row>
    <row r="367" spans="1:47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</row>
    <row r="368" spans="1:47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</row>
    <row r="369" spans="1:47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</row>
  </sheetData>
  <phoneticPr fontId="19" type="noConversion"/>
  <printOptions horizontalCentered="1"/>
  <pageMargins left="0.75" right="0.75" top="0.5" bottom="0.25" header="0.5" footer="0.5"/>
  <pageSetup scale="97" orientation="portrait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Soybean2XCrop2015</vt:lpstr>
      <vt:lpstr>Soybean2XCrop2015!Print_Area</vt:lpstr>
    </vt:vector>
  </TitlesOfParts>
  <Company>ACES, CoAg, AAES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Max Runge</cp:lastModifiedBy>
  <cp:lastPrinted>2014-03-20T21:21:04Z</cp:lastPrinted>
  <dcterms:created xsi:type="dcterms:W3CDTF">2010-03-12T14:30:20Z</dcterms:created>
  <dcterms:modified xsi:type="dcterms:W3CDTF">2015-01-12T14:52:08Z</dcterms:modified>
</cp:coreProperties>
</file>